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P9.I5-1\Desktop\рабочая\протокола\протокола 2024\"/>
    </mc:Choice>
  </mc:AlternateContent>
  <bookViews>
    <workbookView xWindow="0" yWindow="0" windowWidth="28800" windowHeight="10935"/>
  </bookViews>
  <sheets>
    <sheet name="Лист1" sheetId="1" r:id="rId1"/>
  </sheet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1" i="1" l="1"/>
  <c r="AC48" i="1" l="1"/>
  <c r="AC46" i="1"/>
  <c r="AC8" i="1"/>
  <c r="AA44" i="1"/>
  <c r="Y45" i="1"/>
  <c r="Y44" i="1"/>
  <c r="Y51" i="1" s="1"/>
  <c r="W8" i="1"/>
  <c r="U27" i="1"/>
  <c r="U5" i="1"/>
  <c r="U51" i="1" s="1"/>
  <c r="S43" i="1"/>
  <c r="S51" i="1" s="1"/>
  <c r="M49" i="1"/>
  <c r="M51" i="1" s="1"/>
  <c r="Q25" i="1"/>
  <c r="Q19" i="1"/>
  <c r="Q12" i="1"/>
  <c r="Q51" i="1" s="1"/>
  <c r="Q8" i="1"/>
  <c r="Q47" i="1"/>
  <c r="O44" i="1"/>
  <c r="O43" i="1"/>
  <c r="O25" i="1"/>
  <c r="O19" i="1"/>
  <c r="O51" i="1" s="1"/>
  <c r="O12" i="1"/>
  <c r="H50" i="1" l="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51" i="1" l="1"/>
</calcChain>
</file>

<file path=xl/sharedStrings.xml><?xml version="1.0" encoding="utf-8"?>
<sst xmlns="http://schemas.openxmlformats.org/spreadsheetml/2006/main" count="235" uniqueCount="128">
  <si>
    <t>№ лота</t>
  </si>
  <si>
    <t>Сауда атауы/Торговое наименование</t>
  </si>
  <si>
    <t>Шығару формасы 
(МММ үшін техникалық ерекшелік)/Форма выпуска 
( для ИМН техническая спецификация)</t>
  </si>
  <si>
    <t>Бірлік/Ед. изм</t>
  </si>
  <si>
    <t>Саны/Кол-во</t>
  </si>
  <si>
    <t>Баға/Цена</t>
  </si>
  <si>
    <t>Сомасы/Сумма</t>
  </si>
  <si>
    <t>Жеткізу шарттары (сәйкес ИНКОТЕРМС 2000)/Условия поставки (в соответствии с ИНКОТЕРМС 2000)</t>
  </si>
  <si>
    <t>Тауарды жеткізу мерзімі/Срок поставки товара</t>
  </si>
  <si>
    <t>Тауарды жеткізу орны/Место поставки товара</t>
  </si>
  <si>
    <t>Азопирам</t>
  </si>
  <si>
    <t>бал бұйымдарын зарарсыздандыру алдындағы тазалау сапасын бақылауға арналған реагенттер жиынтығы. қан іздері мен жуғыш заттардың болуына арналған тағайындаулар/набор реагентов для контроля качества пред стерилизационной очистки изделий мед. назначения,на наличие следов крови и моющих средств</t>
  </si>
  <si>
    <t xml:space="preserve">1000 анықтамаға арналған жинақ/комплект на 1000 определений </t>
  </si>
  <si>
    <t>орау/упаковка</t>
  </si>
  <si>
    <t>DDP баратын жер/DDP пункт назначения</t>
  </si>
  <si>
    <t>в течении 2024 года по заявке Заказчика в течение 15 календарных дней.</t>
  </si>
  <si>
    <t>Астана қ., Мәңгілік Ел даңғылы, 16/1 (Дәріхана қоймасы, 2-қабат)/г. Астана, проспект Мангилик Ел, 16/1 (Аптечный склад, 2-этаж)</t>
  </si>
  <si>
    <t xml:space="preserve">Бинт </t>
  </si>
  <si>
    <t>эластичный</t>
  </si>
  <si>
    <t>2,5-8см</t>
  </si>
  <si>
    <t>шт</t>
  </si>
  <si>
    <t>5*12см</t>
  </si>
  <si>
    <t xml:space="preserve">Креп қағазы 1200мм * 1200мм/Бумага крепированная 1200мм*1200мм </t>
  </si>
  <si>
    <t xml:space="preserve">Стерилизацияға арналған орауыш Материал бу мен ауаны зарарсыздандыруға арналған/Материал упаковачный для стерилизации  разработана для паровой и воздушной стерилизации </t>
  </si>
  <si>
    <t>Веноздық платформа/Венозная платформа</t>
  </si>
  <si>
    <t xml:space="preserve"> для Узи</t>
  </si>
  <si>
    <t xml:space="preserve">шт </t>
  </si>
  <si>
    <r>
      <t>Көбелек инесі Венофикс А 25g (0.5 x 15 мм/Игла-бабочка </t>
    </r>
    <r>
      <rPr>
        <b/>
        <sz val="10"/>
        <rFont val="Times New Roman"/>
        <family val="1"/>
        <charset val="204"/>
      </rPr>
      <t>Венофикс</t>
    </r>
    <r>
      <rPr>
        <sz val="10"/>
        <rFont val="Times New Roman"/>
        <family val="1"/>
        <charset val="204"/>
      </rPr>
      <t> А 25G (0.5 x </t>
    </r>
    <r>
      <rPr>
        <b/>
        <sz val="10"/>
        <rFont val="Times New Roman"/>
        <family val="1"/>
        <charset val="204"/>
      </rPr>
      <t>15</t>
    </r>
    <r>
      <rPr>
        <sz val="10"/>
        <rFont val="Times New Roman"/>
        <family val="1"/>
        <charset val="204"/>
      </rPr>
      <t> мм</t>
    </r>
  </si>
  <si>
    <t xml:space="preserve">өлшемі № 15 жасыл/размер №15 зеленый </t>
  </si>
  <si>
    <t>Көбелек инесі Венофикс А 23G, 0,65 x 20 мм/Игла-бабочка Венофикс А 23G, 0,65 x 20 мм</t>
  </si>
  <si>
    <t>өлшемі № 20 көк/размер №20 синий</t>
  </si>
  <si>
    <t>Бумен зарарсыздандыруға арналған индикаторлар ішкі (132*С-20 мин)/Индикаторы  для паровой стерилизации внутренний  (132*С-20 мин)</t>
  </si>
  <si>
    <t>Индикатор тест жолағы, бақылау үшін бу зарарсыздандыру ММБ. ((Ішкі)/Индикаторная тест полоска, для контроля паровой стерилизации ИМН. (ВНУТРИННИЕ)</t>
  </si>
  <si>
    <t>Гель</t>
  </si>
  <si>
    <t>Катеджель гель/с лидокаином/.</t>
  </si>
  <si>
    <t xml:space="preserve">для цистоскопии, манипуляции 5л </t>
  </si>
  <si>
    <t>кан</t>
  </si>
  <si>
    <t>Жгут</t>
  </si>
  <si>
    <t>гемостатикалық Автоматты/кровоостанавливающий автоматический</t>
  </si>
  <si>
    <t xml:space="preserve">Жатырдың гинекологиялық қысқышы/Зажим гинекологический маточный </t>
  </si>
  <si>
    <t>Жатырдың гинекологиялық қысқышы/Зажим гинекологический маточный Pelkmann (Пелкман)</t>
  </si>
  <si>
    <t>Зонд назогастральный №6</t>
  </si>
  <si>
    <t>№6</t>
  </si>
  <si>
    <t>Зонд назогастральный №8</t>
  </si>
  <si>
    <t>№8</t>
  </si>
  <si>
    <t xml:space="preserve">Зажим </t>
  </si>
  <si>
    <t>спирография үшін, мұрын үшін/для спирографии,дл носа</t>
  </si>
  <si>
    <t>Канюля</t>
  </si>
  <si>
    <t xml:space="preserve">мұрын,бір реттік, ересек/назальная,одноразовая, взрослая </t>
  </si>
  <si>
    <t>длина 21</t>
  </si>
  <si>
    <t>көз жасын жуу үшін/для промывания слезного канала</t>
  </si>
  <si>
    <t>Лента</t>
  </si>
  <si>
    <t>жүкті әйелдердің VDM өлшеу үшін / гинекология//для измерения ВДМ беременных/гинекология/</t>
  </si>
  <si>
    <t>ұзындығы 150 см сантиметр, 1 см негізгі бөлімдермен белгіленген/жедел жәрдем/сантиметровая длиной 150см,размеченные основными делениямив 1см,/скорая/</t>
  </si>
  <si>
    <t>Монополярлы электродтар, 2,4 мм өзек, гинекология үшін/Монополярные электроды, стержень 2,4 мм, для гинекологии</t>
  </si>
  <si>
    <t>Монополярлы қайта пайдалануға болатын автоклавталатын электродтар/Электроды монополярные многоразовые автоклавируемые</t>
  </si>
  <si>
    <t>Қап/Мешок</t>
  </si>
  <si>
    <t>зәрді жинау үшін/для сбора мочи</t>
  </si>
  <si>
    <t>1 литрге бір рет қолданылатын стерильді/одноразовый стерильный на 1 литр</t>
  </si>
  <si>
    <t>Мундштук</t>
  </si>
  <si>
    <t>спирометр үшін бір реттік,картон/одноразовый для спирометра,картонный</t>
  </si>
  <si>
    <t>25,8*75*1,0</t>
  </si>
  <si>
    <t xml:space="preserve">диспенсерге арналған кеңес/наконечник для дозатора </t>
  </si>
  <si>
    <t>5-200 мкл сары диспенсерлерге бір реттік полимерлі кеңес №1000/наконечник полимерный одноразовый к дозаторам 5-200мкл желтый №1000</t>
  </si>
  <si>
    <t>№1000</t>
  </si>
  <si>
    <t>уп</t>
  </si>
  <si>
    <t>Жатыр мойны каналын кеңейтетін жинақ (гегаро бойынша )Набор  расширителей канала шейки матки ( по Гегаро )</t>
  </si>
  <si>
    <t xml:space="preserve">Олива </t>
  </si>
  <si>
    <t>мұрынды жуу үшін/для промывания носа</t>
  </si>
  <si>
    <t xml:space="preserve">көз тамшуыры медициналық/пипетка глазная медицинская </t>
  </si>
  <si>
    <t xml:space="preserve">Майлықтар/Салфетки </t>
  </si>
  <si>
    <t>күйікке қарсы, стерильді/противоожоговые,стерильные</t>
  </si>
  <si>
    <t>размер 10*10 см</t>
  </si>
  <si>
    <t>күйікке қарсы/противоожоговые</t>
  </si>
  <si>
    <t>размер 20*20 см</t>
  </si>
  <si>
    <t>размер 50*1м</t>
  </si>
  <si>
    <t>Шыныаяқ/Стаканчик</t>
  </si>
  <si>
    <t>ингалятор үшін Omron компресс ДокНеб F Небулайзері/для ингалятора Небулайзер Omron компресс Док Неб F</t>
  </si>
  <si>
    <t>Nec 28P</t>
  </si>
  <si>
    <t>Секундомер механикалық/Секундомер механический</t>
  </si>
  <si>
    <t>уақыт аралықтарын өлшеуге арналған МР-2а-3-00 СОП сағат механизмінің үзіліссіз жұмысы бар қарапайым әрекетті бір атқышоднострелочный простого действия с прерываемой работой часвого механизма СОП мр-2а-3-00 для измерения интервалов времени</t>
  </si>
  <si>
    <t>Фильтры для биксов</t>
  </si>
  <si>
    <t>КФ және ПИК сериялы цилиндрлік медициналық бикстерге арналған сүзгілер 132 гр температурада 0,2 МПа (2 кгс/см. кв.) қысыммен бу стерилизаторларында медициналық мақсаттағы заттар мен материалдарды зарарсыздандыруды жүргізу мүмкіндігін қамтамасыз етеді/Фильтры для цилиндрических медицинских биксов серии КФ и КСКФ обеспечивают возможность проведения стерилизации предметов и материалов медицинского назначения в паровых стерилизаторах под давлением 0,2 МПа (2 кгс/см.кв.) при температуре 132 гр</t>
  </si>
  <si>
    <t>3л</t>
  </si>
  <si>
    <t>6л</t>
  </si>
  <si>
    <t>9л</t>
  </si>
  <si>
    <t>12л</t>
  </si>
  <si>
    <t>15л</t>
  </si>
  <si>
    <t>18л</t>
  </si>
  <si>
    <t>Жатырдың бір тісті қысқыштары (оқ)/Щипцы маточные однозубые (пулевые)</t>
  </si>
  <si>
    <t>Шорты</t>
  </si>
  <si>
    <t xml:space="preserve"> ректальные для колоноскопии (трусики реактильные пл 40н/с )</t>
  </si>
  <si>
    <t xml:space="preserve"> пл 40н/с )</t>
  </si>
  <si>
    <t xml:space="preserve">HIV AG/ AB OnSite анықтау үшін 4-ші буын Экспресс-тесті/Экспресс-тест 4-го поколения для определения HIV Ag/ Ab OnSite </t>
  </si>
  <si>
    <t>Анықтау үшін 4-ші буын Экспресс-тесті HIVВИЧ 4мың AG/Ab Ensite буыны-иммунохроматографиялық
вирусқа қарсы антиденелерді бір уақытта сапалы анықтауға арналған жедел тест
АИТВ-1 (O қоса алғанда) және АИТВ-2 вирусы (IgG, IgM, IgA) және АИТВ в p24 антигені
қан сарысуы, плазма және адамның толық қаны. Ол пайдалануға арналған
АИТВ-инфекциясын диагностикалауға көмектесу үшін денсаулық сақтау мамандары./Экспресс-тест 4-го поколения для определения HIVВИЧ 4го поколение Ag/Ab OnSite                                            —  представляет собой  иммунохроматографический
экспресс-тест для одновременного качественного определения антител к вирусу
ВИЧ-1 (включая O) и вируса ВИЧ-2 (IgG, IgM, IgA) и антигена p24 ВИЧ в
сыворотке, плазме и цельной крови человека. Он предназначен для использования
специалистами в области здравоохранения для помощи в диагностике ВИЧ-инфекции.</t>
  </si>
  <si>
    <t xml:space="preserve">Сынақ кассеталары 30 дана.;
капиллярлық түтіктер (20 мкл) 30 дана.;
үлгіні сұйылтқыш (5 мл) 1 фл./Тест-кассет 30 шт.;
капиллярные трубки (20 мкл) 30 шт.;
разбавитель образца (5 мл) 1 фл. </t>
  </si>
  <si>
    <t>Positiva HIV p24 AG бақылау (HIV-1 P24 Ag
оң бақылау 1 fl/1ml, HIV-1 P24
Ag-теріс бақылау 1 fl / 1ml)/ Контроль Positivia HIV P24 Ag (HIV-1 P24 Ag
положительный контроль 1 фл/1мл, HIV-1 P24
Ag –отрицательный контроль 1 фл/1мл)</t>
  </si>
  <si>
    <t xml:space="preserve">Бу және газды зарарсыздандыруға арналған бүктелген стерилизациялық аралас орамдар 200мм * 70м код/Стерилизационные комбинированные рулоны со складкой для паровой и газовой стерилизации 200мм*70м код </t>
  </si>
  <si>
    <t xml:space="preserve">420мм*200мм бу мен газды зарарсыздандыруға арналған жалпақ стерилизациялық құрама орамдар/Стерилизационные комбинированные рулоны плоские для паровой и газовой стерилизации 420мм*200мм </t>
  </si>
  <si>
    <t>рул</t>
  </si>
  <si>
    <t>Бу және газды зарарсыздандыру қатпарлары жоқ стерилизациялық аралас пакеттер 75*250/Стерилизационные комбинированные пакеты без складок паровой и газовый стерилизации 75*250</t>
  </si>
  <si>
    <t xml:space="preserve">Индикаторлық тест жолақтар дейін Сайдекс опа/Индикаторные тест полосы к Сайдекс опа </t>
  </si>
  <si>
    <t>Индикаторные полоски предназначены для экспресс
- контроля уровня концентрации действующего
вещества (ортофталевого альдегида) в
дезинфицирующем средстве «Сайдекс ОПА» при
его многократном использовании. Полоски
Индикатор жолақтары экспресс үшін арналған
- қолданыстағы концентрация деңгейін бақылау
заттар (ортофтальді альдегид)
"Сайдекс ОПА" дезинфекциялау құралы
оны бірнеше рет қолдану. Жолақтар
тікбұрышты полимер түрінде жасалған
соңында бекітілген өлшемі 15х100 мм жолақтар
ашық көк түсті индикатор жастықшасының жолақтары
натрий сульфитімен импрегнацияланған қағаздың түстері
және рН мөлшеріне сезімтал бояғышпен.
№30 дана/изготовлены в виде прямоугольных полимерных
полос размером 15х100 мм с закрепленной на конце
полосы индикаторной подушечкой светло-голубого
цвета бумаги, импрегнированной сульфитом натрия
и красителем, чувствительным к величине pH.
Уп№30 шт</t>
  </si>
  <si>
    <t>Бумен зарарсыздандыруға арналған индикаторлар ішкі "ИнТЕСТ-В4 (132*С-20 мин)"/Индикаторы  для паровой стерилизации внутренний «ИнТЕСТ-В4 (132*С-20 мин)»</t>
  </si>
  <si>
    <t>ИТОГО</t>
  </si>
  <si>
    <t>Бірлік бағасы (теңге)/Цена за ед (тенге)</t>
  </si>
  <si>
    <t>Жалпы сомасы (теңге)/Общая сумма (тенге)</t>
  </si>
  <si>
    <t>№8 қорытынды туралы хаттамаға № 1 қосымша/Приложение 1 к протоколу №8</t>
  </si>
  <si>
    <t>ТОО "Amir Pro"</t>
  </si>
  <si>
    <t>ТОО "РОСФАРМА"</t>
  </si>
  <si>
    <t xml:space="preserve">Председатель комиссии                                </t>
  </si>
  <si>
    <t>_____________</t>
  </si>
  <si>
    <t>C. Королькова</t>
  </si>
  <si>
    <t>Л. Уйткыбаева</t>
  </si>
  <si>
    <t>Д. Ешмухамбетова</t>
  </si>
  <si>
    <t>Ә. Ахметов</t>
  </si>
  <si>
    <t>Н. Рахимов</t>
  </si>
  <si>
    <t>Каирлова С.С.</t>
  </si>
  <si>
    <t>Г. Демекбаева</t>
  </si>
  <si>
    <t>Секретарь комиссии</t>
  </si>
  <si>
    <t>К. Аханова</t>
  </si>
  <si>
    <t>ТОО "Dana Estrella"</t>
  </si>
  <si>
    <t>ТОО "ДиАКиТ"</t>
  </si>
  <si>
    <t>ТОО "ОСТ-ФАРМ"</t>
  </si>
  <si>
    <t>ИП "Уралтаев"</t>
  </si>
  <si>
    <t>ТОО "БатысИнвест"</t>
  </si>
  <si>
    <t>ТОО "Казахстан - Мед Дез"</t>
  </si>
  <si>
    <t>ТОО "Мерусар и К"</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</si>
</sst>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0"/>
      <color theme="1"/>
      <name val="Calibri"/>
      <family val="2"/>
      <charset val="204"/>
      <scheme val="minor"/>
    </font>
    <font>
      <sz val="10"/>
      <color rgb="FF000000"/>
      <name val="Times New Roman"/>
      <family val="1"/>
      <charset val="204"/>
    </font>
    <font>
      <b/>
      <sz val="10"/>
      <color rgb="FF000000"/>
      <name val="Times New Roman"/>
      <family val="1"/>
      <charset val="204"/>
    </font>
    <font>
      <b/>
      <sz val="10"/>
      <name val="Times New Roman"/>
      <family val="1"/>
      <charset val="204"/>
    </font>
    <font>
      <sz val="10"/>
      <color theme="1"/>
      <name val="Times New Roman"/>
      <family val="1"/>
      <charset val="204"/>
    </font>
    <font>
      <sz val="8"/>
      <name val="Arial"/>
      <family val="2"/>
    </font>
    <font>
      <sz val="10"/>
      <name val="Times New Roman"/>
      <family val="1"/>
      <charset val="204"/>
    </font>
    <font>
      <sz val="10"/>
      <color indexed="8"/>
      <name val="Times New Roman"/>
      <family val="1"/>
      <charset val="204"/>
    </font>
    <font>
      <b/>
      <sz val="10"/>
      <color theme="1"/>
      <name val="Times New Roman"/>
      <family val="1"/>
      <charset val="204"/>
    </font>
    <font>
      <sz val="10"/>
      <name val="Arial Cyr"/>
      <charset val="204"/>
    </font>
    <font>
      <sz val="12"/>
      <color theme="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0" fontId="6" fillId="0" borderId="0"/>
    <xf numFmtId="0" fontId="6" fillId="0" borderId="0"/>
    <xf numFmtId="0" fontId="10" fillId="0" borderId="0"/>
  </cellStyleXfs>
  <cellXfs count="86">
    <xf numFmtId="0" fontId="0" fillId="0" borderId="0" xfId="0"/>
    <xf numFmtId="1" fontId="5" fillId="0" borderId="1"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8" xfId="0"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8" xfId="1" applyNumberFormat="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0" borderId="8" xfId="2" applyNumberFormat="1" applyFont="1" applyFill="1" applyBorder="1" applyAlignment="1">
      <alignment horizontal="center" vertical="center" wrapText="1"/>
    </xf>
    <xf numFmtId="0"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3" fontId="5" fillId="0" borderId="8" xfId="0" applyNumberFormat="1" applyFont="1" applyFill="1" applyBorder="1" applyAlignment="1">
      <alignment horizontal="center" vertical="center"/>
    </xf>
    <xf numFmtId="4" fontId="4" fillId="0" borderId="14" xfId="3" applyNumberFormat="1" applyFont="1" applyFill="1" applyBorder="1" applyAlignment="1">
      <alignment horizontal="center" vertical="center" wrapText="1"/>
    </xf>
    <xf numFmtId="4" fontId="4" fillId="0" borderId="10" xfId="3" applyNumberFormat="1" applyFont="1" applyFill="1" applyBorder="1" applyAlignment="1">
      <alignment horizontal="center" vertical="center" wrapText="1"/>
    </xf>
    <xf numFmtId="4" fontId="4" fillId="0" borderId="17" xfId="3"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0" xfId="0" applyFont="1" applyFill="1" applyAlignment="1">
      <alignment horizontal="center" vertical="center"/>
    </xf>
    <xf numFmtId="0" fontId="11" fillId="0" borderId="0" xfId="0" applyFont="1" applyFill="1" applyAlignment="1">
      <alignment horizontal="center" vertical="center" wrapText="1"/>
    </xf>
    <xf numFmtId="0" fontId="5" fillId="0" borderId="0" xfId="0" applyFont="1" applyFill="1" applyAlignment="1">
      <alignment horizontal="center" vertical="center" wrapText="1"/>
    </xf>
    <xf numFmtId="3" fontId="5" fillId="0" borderId="0" xfId="0" applyNumberFormat="1" applyFont="1" applyFill="1" applyAlignment="1">
      <alignment horizontal="center" vertical="center" wrapText="1"/>
    </xf>
    <xf numFmtId="4" fontId="5" fillId="0" borderId="0" xfId="0" applyNumberFormat="1" applyFont="1" applyFill="1" applyAlignment="1">
      <alignment horizontal="center" vertical="center" wrapText="1"/>
    </xf>
    <xf numFmtId="0" fontId="7"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20" xfId="0" applyNumberFormat="1" applyFont="1" applyFill="1" applyBorder="1" applyAlignment="1">
      <alignment horizontal="center" vertical="center" wrapText="1"/>
    </xf>
    <xf numFmtId="0" fontId="9" fillId="0" borderId="0" xfId="0" applyFont="1" applyFill="1" applyBorder="1" applyAlignment="1">
      <alignment horizontal="left"/>
    </xf>
    <xf numFmtId="0" fontId="5" fillId="0" borderId="0" xfId="0" applyFont="1" applyFill="1" applyBorder="1" applyAlignment="1">
      <alignment horizontal="center"/>
    </xf>
    <xf numFmtId="0" fontId="9" fillId="0" borderId="0" xfId="0" applyFont="1" applyFill="1" applyBorder="1" applyAlignment="1"/>
    <xf numFmtId="0" fontId="5" fillId="0" borderId="0" xfId="0" applyFont="1" applyFill="1" applyBorder="1" applyAlignment="1">
      <alignment horizontal="right" wrapText="1"/>
    </xf>
    <xf numFmtId="0" fontId="9" fillId="0" borderId="0" xfId="0" applyFont="1" applyFill="1" applyAlignment="1"/>
    <xf numFmtId="0" fontId="9" fillId="0" borderId="0" xfId="0" applyFont="1" applyFill="1" applyAlignment="1">
      <alignment horizontal="left"/>
    </xf>
    <xf numFmtId="0" fontId="9" fillId="0" borderId="0" xfId="0" applyFont="1" applyFill="1" applyAlignment="1">
      <alignment vertical="center"/>
    </xf>
    <xf numFmtId="0" fontId="5" fillId="0" borderId="0" xfId="0" applyFont="1" applyFill="1" applyBorder="1" applyAlignment="1">
      <alignment horizontal="right"/>
    </xf>
    <xf numFmtId="0" fontId="5" fillId="0" borderId="0" xfId="0" applyFont="1" applyFill="1" applyAlignment="1">
      <alignment horizontal="left"/>
    </xf>
    <xf numFmtId="4" fontId="5" fillId="3" borderId="14" xfId="0" applyNumberFormat="1" applyFont="1" applyFill="1" applyBorder="1" applyAlignment="1">
      <alignment horizontal="center" vertical="center" wrapText="1"/>
    </xf>
    <xf numFmtId="4" fontId="5" fillId="3" borderId="10"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4" fontId="5" fillId="3" borderId="17" xfId="0" applyNumberFormat="1" applyFont="1" applyFill="1" applyBorder="1" applyAlignment="1">
      <alignment horizontal="center" vertical="center" wrapText="1"/>
    </xf>
    <xf numFmtId="4" fontId="9" fillId="0" borderId="20" xfId="0" applyNumberFormat="1" applyFont="1" applyFill="1" applyBorder="1" applyAlignment="1">
      <alignment horizontal="center" vertical="center" wrapText="1"/>
    </xf>
    <xf numFmtId="4" fontId="9" fillId="0" borderId="19"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4" fontId="4" fillId="0" borderId="16" xfId="0" applyNumberFormat="1" applyFont="1" applyFill="1" applyBorder="1" applyAlignment="1">
      <alignment horizontal="center" vertical="center" wrapText="1"/>
    </xf>
    <xf numFmtId="0" fontId="5" fillId="0" borderId="0" xfId="0" applyFont="1" applyFill="1" applyBorder="1" applyAlignment="1">
      <alignment horizontal="right" wrapText="1"/>
    </xf>
    <xf numFmtId="0" fontId="9" fillId="0" borderId="0" xfId="0" applyFont="1" applyFill="1" applyAlignment="1">
      <alignment horizontal="righ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0" xfId="0" applyFont="1" applyFill="1" applyAlignment="1">
      <alignment horizontal="center" vertical="center"/>
    </xf>
    <xf numFmtId="3" fontId="4" fillId="0" borderId="1"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5" fillId="4" borderId="17"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cellXfs>
  <cellStyles count="4">
    <cellStyle name="Обычный" xfId="0" builtinId="0"/>
    <cellStyle name="Обычный 2 2" xfId="3"/>
    <cellStyle name="Обычный_Дез.ср-ва на 2022г." xfId="2"/>
    <cellStyle name="Обычный_ИМН на 2022г."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5"/>
  <sheetViews>
    <sheetView tabSelected="1" view="pageBreakPreview" zoomScale="80" zoomScaleNormal="90" zoomScaleSheetLayoutView="80" workbookViewId="0">
      <pane xSplit="8" ySplit="4" topLeftCell="V51" activePane="bottomRight" state="frozen"/>
      <selection pane="topRight" activeCell="I1" sqref="I1"/>
      <selection pane="bottomLeft" activeCell="A5" sqref="A5"/>
      <selection pane="bottomRight" activeCell="B55" sqref="B55"/>
    </sheetView>
  </sheetViews>
  <sheetFormatPr defaultRowHeight="12.75" x14ac:dyDescent="0.25"/>
  <cols>
    <col min="1" max="1" width="5.140625" style="27" customWidth="1"/>
    <col min="2" max="2" width="34.140625" style="27" customWidth="1"/>
    <col min="3" max="3" width="41.85546875" style="27" customWidth="1"/>
    <col min="4" max="4" width="47.42578125" style="27" customWidth="1"/>
    <col min="5" max="5" width="8.42578125" style="27" customWidth="1"/>
    <col min="6" max="6" width="8.7109375" style="27" customWidth="1"/>
    <col min="7" max="7" width="13.42578125" style="28" customWidth="1"/>
    <col min="8" max="8" width="16.7109375" style="27" customWidth="1"/>
    <col min="9" max="9" width="22" style="6" customWidth="1"/>
    <col min="10" max="10" width="15.85546875" style="6" customWidth="1"/>
    <col min="11" max="13" width="14.140625" style="6" customWidth="1"/>
    <col min="14" max="14" width="12.7109375" style="29" customWidth="1"/>
    <col min="15" max="15" width="12.5703125" style="29" customWidth="1"/>
    <col min="16" max="16" width="14.140625" style="29" customWidth="1"/>
    <col min="17" max="17" width="12.140625" style="29" customWidth="1"/>
    <col min="18" max="18" width="11.42578125" style="29" customWidth="1"/>
    <col min="19" max="21" width="11.85546875" style="29" customWidth="1"/>
    <col min="22" max="22" width="11.7109375" style="29" customWidth="1"/>
    <col min="23" max="23" width="12.7109375" style="29" customWidth="1"/>
    <col min="24" max="25" width="11.28515625" style="29" customWidth="1"/>
    <col min="26" max="26" width="12" style="29" customWidth="1"/>
    <col min="27" max="28" width="12.42578125" style="29" customWidth="1"/>
    <col min="29" max="29" width="13.140625" style="29" customWidth="1"/>
    <col min="30" max="16384" width="9.140625" style="6"/>
  </cols>
  <sheetData>
    <row r="1" spans="1:29" x14ac:dyDescent="0.25">
      <c r="B1" s="60" t="s">
        <v>107</v>
      </c>
      <c r="C1" s="60"/>
      <c r="D1" s="60"/>
    </row>
    <row r="2" spans="1:29" ht="13.5" thickBot="1" x14ac:dyDescent="0.3"/>
    <row r="3" spans="1:29" s="27" customFormat="1" ht="24.75" customHeight="1" x14ac:dyDescent="0.25">
      <c r="A3" s="69" t="s">
        <v>0</v>
      </c>
      <c r="B3" s="70" t="s">
        <v>1</v>
      </c>
      <c r="C3" s="71" t="s">
        <v>2</v>
      </c>
      <c r="D3" s="72"/>
      <c r="E3" s="75" t="s">
        <v>3</v>
      </c>
      <c r="F3" s="75" t="s">
        <v>4</v>
      </c>
      <c r="G3" s="77" t="s">
        <v>5</v>
      </c>
      <c r="H3" s="77" t="s">
        <v>6</v>
      </c>
      <c r="I3" s="61" t="s">
        <v>7</v>
      </c>
      <c r="J3" s="61" t="s">
        <v>8</v>
      </c>
      <c r="K3" s="62" t="s">
        <v>9</v>
      </c>
      <c r="L3" s="52" t="s">
        <v>121</v>
      </c>
      <c r="M3" s="53"/>
      <c r="N3" s="52" t="s">
        <v>108</v>
      </c>
      <c r="O3" s="53"/>
      <c r="P3" s="52" t="s">
        <v>109</v>
      </c>
      <c r="Q3" s="53"/>
      <c r="R3" s="52" t="s">
        <v>127</v>
      </c>
      <c r="S3" s="53"/>
      <c r="T3" s="52" t="s">
        <v>122</v>
      </c>
      <c r="U3" s="53"/>
      <c r="V3" s="52" t="s">
        <v>123</v>
      </c>
      <c r="W3" s="53"/>
      <c r="X3" s="52" t="s">
        <v>124</v>
      </c>
      <c r="Y3" s="53"/>
      <c r="Z3" s="52" t="s">
        <v>125</v>
      </c>
      <c r="AA3" s="53"/>
      <c r="AB3" s="52" t="s">
        <v>126</v>
      </c>
      <c r="AC3" s="54"/>
    </row>
    <row r="4" spans="1:29" s="27" customFormat="1" ht="70.5" customHeight="1" x14ac:dyDescent="0.25">
      <c r="A4" s="69"/>
      <c r="B4" s="70"/>
      <c r="C4" s="73"/>
      <c r="D4" s="74"/>
      <c r="E4" s="76"/>
      <c r="F4" s="76"/>
      <c r="G4" s="78"/>
      <c r="H4" s="78"/>
      <c r="I4" s="61"/>
      <c r="J4" s="61"/>
      <c r="K4" s="62"/>
      <c r="L4" s="19" t="s">
        <v>105</v>
      </c>
      <c r="M4" s="20" t="s">
        <v>106</v>
      </c>
      <c r="N4" s="19" t="s">
        <v>105</v>
      </c>
      <c r="O4" s="20" t="s">
        <v>106</v>
      </c>
      <c r="P4" s="19" t="s">
        <v>105</v>
      </c>
      <c r="Q4" s="20" t="s">
        <v>106</v>
      </c>
      <c r="R4" s="19" t="s">
        <v>105</v>
      </c>
      <c r="S4" s="20" t="s">
        <v>106</v>
      </c>
      <c r="T4" s="19" t="s">
        <v>105</v>
      </c>
      <c r="U4" s="20" t="s">
        <v>106</v>
      </c>
      <c r="V4" s="19" t="s">
        <v>105</v>
      </c>
      <c r="W4" s="20" t="s">
        <v>106</v>
      </c>
      <c r="X4" s="19" t="s">
        <v>105</v>
      </c>
      <c r="Y4" s="20" t="s">
        <v>106</v>
      </c>
      <c r="Z4" s="19" t="s">
        <v>105</v>
      </c>
      <c r="AA4" s="20" t="s">
        <v>106</v>
      </c>
      <c r="AB4" s="19" t="s">
        <v>105</v>
      </c>
      <c r="AC4" s="21" t="s">
        <v>106</v>
      </c>
    </row>
    <row r="5" spans="1:29" ht="97.5" customHeight="1" x14ac:dyDescent="0.25">
      <c r="A5" s="1">
        <v>1</v>
      </c>
      <c r="B5" s="2" t="s">
        <v>10</v>
      </c>
      <c r="C5" s="3" t="s">
        <v>11</v>
      </c>
      <c r="D5" s="3" t="s">
        <v>12</v>
      </c>
      <c r="E5" s="3" t="s">
        <v>13</v>
      </c>
      <c r="F5" s="3">
        <v>8</v>
      </c>
      <c r="G5" s="4">
        <v>3900</v>
      </c>
      <c r="H5" s="5">
        <f t="shared" ref="H5:H50" si="0">F5*G5</f>
        <v>31200</v>
      </c>
      <c r="I5" s="63" t="s">
        <v>14</v>
      </c>
      <c r="J5" s="63" t="s">
        <v>15</v>
      </c>
      <c r="K5" s="66" t="s">
        <v>16</v>
      </c>
      <c r="L5" s="22"/>
      <c r="M5" s="24"/>
      <c r="N5" s="22"/>
      <c r="O5" s="24"/>
      <c r="P5" s="22"/>
      <c r="Q5" s="24"/>
      <c r="R5" s="22"/>
      <c r="S5" s="24"/>
      <c r="T5" s="46">
        <v>3900</v>
      </c>
      <c r="U5" s="47">
        <f>F5*T5</f>
        <v>31200</v>
      </c>
      <c r="V5" s="22"/>
      <c r="W5" s="24"/>
      <c r="X5" s="22"/>
      <c r="Y5" s="24"/>
      <c r="Z5" s="22"/>
      <c r="AA5" s="24"/>
      <c r="AB5" s="22"/>
      <c r="AC5" s="23"/>
    </row>
    <row r="6" spans="1:29" x14ac:dyDescent="0.25">
      <c r="A6" s="1">
        <v>2</v>
      </c>
      <c r="B6" s="48" t="s">
        <v>17</v>
      </c>
      <c r="C6" s="9" t="s">
        <v>18</v>
      </c>
      <c r="D6" s="3" t="s">
        <v>19</v>
      </c>
      <c r="E6" s="3" t="s">
        <v>20</v>
      </c>
      <c r="F6" s="1">
        <v>15</v>
      </c>
      <c r="G6" s="8">
        <v>320</v>
      </c>
      <c r="H6" s="5">
        <f t="shared" si="0"/>
        <v>4800</v>
      </c>
      <c r="I6" s="64"/>
      <c r="J6" s="64"/>
      <c r="K6" s="67"/>
      <c r="L6" s="22"/>
      <c r="M6" s="24"/>
      <c r="N6" s="22"/>
      <c r="O6" s="24"/>
      <c r="P6" s="22"/>
      <c r="Q6" s="24"/>
      <c r="R6" s="22"/>
      <c r="S6" s="24"/>
      <c r="T6" s="22"/>
      <c r="U6" s="24"/>
      <c r="V6" s="22"/>
      <c r="W6" s="24"/>
      <c r="X6" s="22"/>
      <c r="Y6" s="24"/>
      <c r="Z6" s="22"/>
      <c r="AA6" s="24"/>
      <c r="AB6" s="22"/>
      <c r="AC6" s="23"/>
    </row>
    <row r="7" spans="1:29" x14ac:dyDescent="0.25">
      <c r="A7" s="1">
        <v>3</v>
      </c>
      <c r="B7" s="48" t="s">
        <v>17</v>
      </c>
      <c r="C7" s="9" t="s">
        <v>18</v>
      </c>
      <c r="D7" s="3" t="s">
        <v>21</v>
      </c>
      <c r="E7" s="3" t="s">
        <v>20</v>
      </c>
      <c r="F7" s="1">
        <v>15</v>
      </c>
      <c r="G7" s="8">
        <v>560</v>
      </c>
      <c r="H7" s="5">
        <f t="shared" si="0"/>
        <v>8400</v>
      </c>
      <c r="I7" s="64"/>
      <c r="J7" s="64"/>
      <c r="K7" s="67"/>
      <c r="L7" s="22"/>
      <c r="M7" s="24"/>
      <c r="N7" s="22"/>
      <c r="O7" s="24"/>
      <c r="P7" s="22"/>
      <c r="Q7" s="24"/>
      <c r="R7" s="22"/>
      <c r="S7" s="24"/>
      <c r="T7" s="22"/>
      <c r="U7" s="24"/>
      <c r="V7" s="22"/>
      <c r="W7" s="24"/>
      <c r="X7" s="22"/>
      <c r="Y7" s="24"/>
      <c r="Z7" s="22"/>
      <c r="AA7" s="24"/>
      <c r="AB7" s="22"/>
      <c r="AC7" s="23"/>
    </row>
    <row r="8" spans="1:29" ht="63.75" x14ac:dyDescent="0.25">
      <c r="A8" s="1">
        <v>4</v>
      </c>
      <c r="B8" s="30" t="s">
        <v>22</v>
      </c>
      <c r="C8" s="3" t="s">
        <v>23</v>
      </c>
      <c r="D8" s="3" t="s">
        <v>23</v>
      </c>
      <c r="E8" s="3" t="s">
        <v>13</v>
      </c>
      <c r="F8" s="1">
        <v>2</v>
      </c>
      <c r="G8" s="8">
        <v>38000</v>
      </c>
      <c r="H8" s="5">
        <f t="shared" si="0"/>
        <v>76000</v>
      </c>
      <c r="I8" s="64"/>
      <c r="J8" s="64"/>
      <c r="K8" s="67"/>
      <c r="L8" s="22"/>
      <c r="M8" s="24"/>
      <c r="N8" s="22"/>
      <c r="O8" s="24"/>
      <c r="P8" s="22">
        <v>36580</v>
      </c>
      <c r="Q8" s="24">
        <f>F8*P8</f>
        <v>73160</v>
      </c>
      <c r="R8" s="22"/>
      <c r="S8" s="24"/>
      <c r="T8" s="22"/>
      <c r="U8" s="24"/>
      <c r="V8" s="22">
        <v>36550</v>
      </c>
      <c r="W8" s="24">
        <f>F8*V8</f>
        <v>73100</v>
      </c>
      <c r="X8" s="22"/>
      <c r="Y8" s="24"/>
      <c r="Z8" s="22"/>
      <c r="AA8" s="24"/>
      <c r="AB8" s="79">
        <v>38000</v>
      </c>
      <c r="AC8" s="80">
        <f>F8*AB8</f>
        <v>76000</v>
      </c>
    </row>
    <row r="9" spans="1:29" ht="25.5" x14ac:dyDescent="0.25">
      <c r="A9" s="1">
        <v>5</v>
      </c>
      <c r="B9" s="7" t="s">
        <v>24</v>
      </c>
      <c r="C9" s="7" t="s">
        <v>24</v>
      </c>
      <c r="D9" s="10" t="s">
        <v>25</v>
      </c>
      <c r="E9" s="10" t="s">
        <v>26</v>
      </c>
      <c r="F9" s="1">
        <v>2</v>
      </c>
      <c r="G9" s="4">
        <v>130000</v>
      </c>
      <c r="H9" s="5">
        <f t="shared" si="0"/>
        <v>260000</v>
      </c>
      <c r="I9" s="64"/>
      <c r="J9" s="64"/>
      <c r="K9" s="67"/>
      <c r="L9" s="22"/>
      <c r="M9" s="24"/>
      <c r="N9" s="22"/>
      <c r="O9" s="24"/>
      <c r="P9" s="22"/>
      <c r="Q9" s="24"/>
      <c r="R9" s="22"/>
      <c r="S9" s="24"/>
      <c r="T9" s="22"/>
      <c r="U9" s="24"/>
      <c r="V9" s="22"/>
      <c r="W9" s="24"/>
      <c r="X9" s="22"/>
      <c r="Y9" s="24"/>
      <c r="Z9" s="22"/>
      <c r="AA9" s="24"/>
      <c r="AB9" s="22"/>
      <c r="AC9" s="23"/>
    </row>
    <row r="10" spans="1:29" ht="38.25" x14ac:dyDescent="0.25">
      <c r="A10" s="1">
        <v>6</v>
      </c>
      <c r="B10" s="11" t="s">
        <v>27</v>
      </c>
      <c r="C10" s="10" t="s">
        <v>28</v>
      </c>
      <c r="D10" s="10" t="s">
        <v>28</v>
      </c>
      <c r="E10" s="10" t="s">
        <v>20</v>
      </c>
      <c r="F10" s="1">
        <v>400</v>
      </c>
      <c r="G10" s="4">
        <v>35</v>
      </c>
      <c r="H10" s="5">
        <f t="shared" si="0"/>
        <v>14000</v>
      </c>
      <c r="I10" s="64"/>
      <c r="J10" s="64"/>
      <c r="K10" s="67"/>
      <c r="L10" s="22"/>
      <c r="M10" s="24"/>
      <c r="N10" s="22"/>
      <c r="O10" s="24"/>
      <c r="P10" s="22"/>
      <c r="Q10" s="24"/>
      <c r="R10" s="22"/>
      <c r="S10" s="24"/>
      <c r="T10" s="22"/>
      <c r="U10" s="24"/>
      <c r="V10" s="22"/>
      <c r="W10" s="24"/>
      <c r="X10" s="22"/>
      <c r="Y10" s="24"/>
      <c r="Z10" s="22"/>
      <c r="AA10" s="24"/>
      <c r="AB10" s="22"/>
      <c r="AC10" s="23"/>
    </row>
    <row r="11" spans="1:29" ht="38.25" x14ac:dyDescent="0.25">
      <c r="A11" s="1">
        <v>7</v>
      </c>
      <c r="B11" s="7" t="s">
        <v>29</v>
      </c>
      <c r="C11" s="10" t="s">
        <v>30</v>
      </c>
      <c r="D11" s="10" t="s">
        <v>30</v>
      </c>
      <c r="E11" s="10" t="s">
        <v>20</v>
      </c>
      <c r="F11" s="1">
        <v>800</v>
      </c>
      <c r="G11" s="4">
        <v>45</v>
      </c>
      <c r="H11" s="5">
        <f t="shared" si="0"/>
        <v>36000</v>
      </c>
      <c r="I11" s="64"/>
      <c r="J11" s="64"/>
      <c r="K11" s="67"/>
      <c r="L11" s="22"/>
      <c r="M11" s="24"/>
      <c r="N11" s="22"/>
      <c r="O11" s="24"/>
      <c r="P11" s="22"/>
      <c r="Q11" s="24"/>
      <c r="R11" s="22"/>
      <c r="S11" s="24"/>
      <c r="T11" s="22"/>
      <c r="U11" s="24"/>
      <c r="V11" s="22"/>
      <c r="W11" s="24"/>
      <c r="X11" s="22"/>
      <c r="Y11" s="24"/>
      <c r="Z11" s="22"/>
      <c r="AA11" s="24"/>
      <c r="AB11" s="22"/>
      <c r="AC11" s="23"/>
    </row>
    <row r="12" spans="1:29" ht="63.75" x14ac:dyDescent="0.25">
      <c r="A12" s="1">
        <v>8</v>
      </c>
      <c r="B12" s="7" t="s">
        <v>31</v>
      </c>
      <c r="C12" s="10" t="s">
        <v>32</v>
      </c>
      <c r="D12" s="10" t="s">
        <v>32</v>
      </c>
      <c r="E12" s="3" t="s">
        <v>13</v>
      </c>
      <c r="F12" s="1">
        <v>4</v>
      </c>
      <c r="G12" s="4">
        <v>8000</v>
      </c>
      <c r="H12" s="5">
        <f t="shared" si="0"/>
        <v>32000</v>
      </c>
      <c r="I12" s="64"/>
      <c r="J12" s="64"/>
      <c r="K12" s="67"/>
      <c r="L12" s="22"/>
      <c r="M12" s="24"/>
      <c r="N12" s="22">
        <v>6780</v>
      </c>
      <c r="O12" s="24">
        <f>F12*N12</f>
        <v>27120</v>
      </c>
      <c r="P12" s="46">
        <v>5200</v>
      </c>
      <c r="Q12" s="47">
        <f>F12*P12</f>
        <v>20800</v>
      </c>
      <c r="R12" s="22"/>
      <c r="S12" s="24"/>
      <c r="T12" s="22"/>
      <c r="U12" s="24"/>
      <c r="V12" s="22"/>
      <c r="W12" s="24"/>
      <c r="X12" s="22"/>
      <c r="Y12" s="24"/>
      <c r="Z12" s="22"/>
      <c r="AA12" s="24"/>
      <c r="AB12" s="22"/>
      <c r="AC12" s="23"/>
    </row>
    <row r="13" spans="1:29" x14ac:dyDescent="0.25">
      <c r="A13" s="1">
        <v>9</v>
      </c>
      <c r="B13" s="2" t="s">
        <v>33</v>
      </c>
      <c r="C13" s="3" t="s">
        <v>34</v>
      </c>
      <c r="D13" s="3" t="s">
        <v>35</v>
      </c>
      <c r="E13" s="3" t="s">
        <v>36</v>
      </c>
      <c r="F13" s="1">
        <v>5</v>
      </c>
      <c r="G13" s="4">
        <v>3375</v>
      </c>
      <c r="H13" s="5">
        <f t="shared" si="0"/>
        <v>16875</v>
      </c>
      <c r="I13" s="64"/>
      <c r="J13" s="64"/>
      <c r="K13" s="67"/>
      <c r="L13" s="22"/>
      <c r="M13" s="24"/>
      <c r="N13" s="22"/>
      <c r="O13" s="24"/>
      <c r="P13" s="22"/>
      <c r="Q13" s="24"/>
      <c r="R13" s="22"/>
      <c r="S13" s="24"/>
      <c r="T13" s="22"/>
      <c r="U13" s="24"/>
      <c r="V13" s="22"/>
      <c r="W13" s="24"/>
      <c r="X13" s="22"/>
      <c r="Y13" s="24"/>
      <c r="Z13" s="22"/>
      <c r="AA13" s="24"/>
      <c r="AB13" s="22"/>
      <c r="AC13" s="23"/>
    </row>
    <row r="14" spans="1:29" ht="38.25" x14ac:dyDescent="0.25">
      <c r="A14" s="1">
        <v>10</v>
      </c>
      <c r="B14" s="2" t="s">
        <v>37</v>
      </c>
      <c r="C14" s="3" t="s">
        <v>38</v>
      </c>
      <c r="D14" s="3"/>
      <c r="E14" s="3" t="s">
        <v>20</v>
      </c>
      <c r="F14" s="1">
        <v>100</v>
      </c>
      <c r="G14" s="4">
        <v>398</v>
      </c>
      <c r="H14" s="5">
        <f t="shared" si="0"/>
        <v>39800</v>
      </c>
      <c r="I14" s="64"/>
      <c r="J14" s="64"/>
      <c r="K14" s="67"/>
      <c r="L14" s="22"/>
      <c r="M14" s="24"/>
      <c r="N14" s="22"/>
      <c r="O14" s="24"/>
      <c r="P14" s="22"/>
      <c r="Q14" s="24"/>
      <c r="R14" s="22"/>
      <c r="S14" s="24"/>
      <c r="T14" s="22"/>
      <c r="U14" s="24"/>
      <c r="V14" s="22"/>
      <c r="W14" s="24"/>
      <c r="X14" s="22"/>
      <c r="Y14" s="24"/>
      <c r="Z14" s="22"/>
      <c r="AA14" s="24"/>
      <c r="AB14" s="22"/>
      <c r="AC14" s="23"/>
    </row>
    <row r="15" spans="1:29" ht="38.25" x14ac:dyDescent="0.25">
      <c r="A15" s="1">
        <v>11</v>
      </c>
      <c r="B15" s="2" t="s">
        <v>39</v>
      </c>
      <c r="C15" s="2" t="s">
        <v>39</v>
      </c>
      <c r="D15" s="3" t="s">
        <v>40</v>
      </c>
      <c r="E15" s="3" t="s">
        <v>20</v>
      </c>
      <c r="F15" s="3">
        <v>10</v>
      </c>
      <c r="G15" s="4">
        <v>15000</v>
      </c>
      <c r="H15" s="5">
        <f t="shared" si="0"/>
        <v>150000</v>
      </c>
      <c r="I15" s="64"/>
      <c r="J15" s="64"/>
      <c r="K15" s="67"/>
      <c r="L15" s="22"/>
      <c r="M15" s="24"/>
      <c r="N15" s="22"/>
      <c r="O15" s="24"/>
      <c r="P15" s="22"/>
      <c r="Q15" s="24"/>
      <c r="R15" s="22"/>
      <c r="S15" s="24"/>
      <c r="T15" s="22"/>
      <c r="U15" s="24"/>
      <c r="V15" s="22"/>
      <c r="W15" s="24"/>
      <c r="X15" s="22"/>
      <c r="Y15" s="24"/>
      <c r="Z15" s="22"/>
      <c r="AA15" s="24"/>
      <c r="AB15" s="22"/>
      <c r="AC15" s="23"/>
    </row>
    <row r="16" spans="1:29" x14ac:dyDescent="0.25">
      <c r="A16" s="1">
        <v>12</v>
      </c>
      <c r="B16" s="2" t="s">
        <v>41</v>
      </c>
      <c r="C16" s="2" t="s">
        <v>41</v>
      </c>
      <c r="D16" s="3" t="s">
        <v>42</v>
      </c>
      <c r="E16" s="3" t="s">
        <v>20</v>
      </c>
      <c r="F16" s="3">
        <v>150</v>
      </c>
      <c r="G16" s="4">
        <v>150</v>
      </c>
      <c r="H16" s="5">
        <f t="shared" si="0"/>
        <v>22500</v>
      </c>
      <c r="I16" s="64"/>
      <c r="J16" s="64"/>
      <c r="K16" s="67"/>
      <c r="L16" s="22"/>
      <c r="M16" s="24"/>
      <c r="N16" s="22"/>
      <c r="O16" s="24"/>
      <c r="P16" s="22"/>
      <c r="Q16" s="24"/>
      <c r="R16" s="22"/>
      <c r="S16" s="24"/>
      <c r="T16" s="22"/>
      <c r="U16" s="24"/>
      <c r="V16" s="22"/>
      <c r="W16" s="24"/>
      <c r="X16" s="22"/>
      <c r="Y16" s="24"/>
      <c r="Z16" s="22"/>
      <c r="AA16" s="24"/>
      <c r="AB16" s="22"/>
      <c r="AC16" s="23"/>
    </row>
    <row r="17" spans="1:29" x14ac:dyDescent="0.25">
      <c r="A17" s="1">
        <v>13</v>
      </c>
      <c r="B17" s="2" t="s">
        <v>43</v>
      </c>
      <c r="C17" s="2" t="s">
        <v>43</v>
      </c>
      <c r="D17" s="3" t="s">
        <v>44</v>
      </c>
      <c r="E17" s="3" t="s">
        <v>20</v>
      </c>
      <c r="F17" s="3">
        <v>150</v>
      </c>
      <c r="G17" s="4">
        <v>150</v>
      </c>
      <c r="H17" s="5">
        <f t="shared" si="0"/>
        <v>22500</v>
      </c>
      <c r="I17" s="64"/>
      <c r="J17" s="64"/>
      <c r="K17" s="67"/>
      <c r="L17" s="22"/>
      <c r="M17" s="24"/>
      <c r="N17" s="22"/>
      <c r="O17" s="24"/>
      <c r="P17" s="22"/>
      <c r="Q17" s="24"/>
      <c r="R17" s="22"/>
      <c r="S17" s="24"/>
      <c r="T17" s="22"/>
      <c r="U17" s="24"/>
      <c r="V17" s="22"/>
      <c r="W17" s="24"/>
      <c r="X17" s="22"/>
      <c r="Y17" s="24"/>
      <c r="Z17" s="22"/>
      <c r="AA17" s="24"/>
      <c r="AB17" s="22"/>
      <c r="AC17" s="23"/>
    </row>
    <row r="18" spans="1:29" ht="25.5" x14ac:dyDescent="0.25">
      <c r="A18" s="1">
        <v>14</v>
      </c>
      <c r="B18" s="2" t="s">
        <v>45</v>
      </c>
      <c r="C18" s="3" t="s">
        <v>46</v>
      </c>
      <c r="D18" s="3"/>
      <c r="E18" s="3" t="s">
        <v>20</v>
      </c>
      <c r="F18" s="3">
        <v>15</v>
      </c>
      <c r="G18" s="4">
        <v>1500</v>
      </c>
      <c r="H18" s="5">
        <f t="shared" si="0"/>
        <v>22500</v>
      </c>
      <c r="I18" s="64"/>
      <c r="J18" s="64"/>
      <c r="K18" s="67"/>
      <c r="L18" s="22"/>
      <c r="M18" s="24"/>
      <c r="N18" s="22"/>
      <c r="O18" s="24"/>
      <c r="P18" s="22"/>
      <c r="Q18" s="24"/>
      <c r="R18" s="22"/>
      <c r="S18" s="24"/>
      <c r="T18" s="22"/>
      <c r="U18" s="24"/>
      <c r="V18" s="22"/>
      <c r="W18" s="24"/>
      <c r="X18" s="22"/>
      <c r="Y18" s="24"/>
      <c r="Z18" s="22"/>
      <c r="AA18" s="24"/>
      <c r="AB18" s="22"/>
      <c r="AC18" s="23"/>
    </row>
    <row r="19" spans="1:29" ht="25.5" x14ac:dyDescent="0.25">
      <c r="A19" s="1">
        <v>15</v>
      </c>
      <c r="B19" s="7" t="s">
        <v>47</v>
      </c>
      <c r="C19" s="10" t="s">
        <v>48</v>
      </c>
      <c r="D19" s="10" t="s">
        <v>49</v>
      </c>
      <c r="E19" s="10" t="s">
        <v>20</v>
      </c>
      <c r="F19" s="1">
        <v>50</v>
      </c>
      <c r="G19" s="4">
        <v>320</v>
      </c>
      <c r="H19" s="5">
        <f t="shared" si="0"/>
        <v>16000</v>
      </c>
      <c r="I19" s="64"/>
      <c r="J19" s="64"/>
      <c r="K19" s="67"/>
      <c r="L19" s="22"/>
      <c r="M19" s="24"/>
      <c r="N19" s="46">
        <v>300</v>
      </c>
      <c r="O19" s="47">
        <f>F19*N19</f>
        <v>15000</v>
      </c>
      <c r="P19" s="22">
        <v>320</v>
      </c>
      <c r="Q19" s="24">
        <f>F19*P19</f>
        <v>16000</v>
      </c>
      <c r="R19" s="22"/>
      <c r="S19" s="24"/>
      <c r="T19" s="22"/>
      <c r="U19" s="24"/>
      <c r="V19" s="22"/>
      <c r="W19" s="24"/>
      <c r="X19" s="22"/>
      <c r="Y19" s="24"/>
      <c r="Z19" s="22"/>
      <c r="AA19" s="24"/>
      <c r="AB19" s="22"/>
      <c r="AC19" s="23"/>
    </row>
    <row r="20" spans="1:29" ht="25.5" x14ac:dyDescent="0.25">
      <c r="A20" s="1">
        <v>16</v>
      </c>
      <c r="B20" s="7" t="s">
        <v>47</v>
      </c>
      <c r="C20" s="10" t="s">
        <v>50</v>
      </c>
      <c r="D20" s="10"/>
      <c r="E20" s="10" t="s">
        <v>20</v>
      </c>
      <c r="F20" s="1">
        <v>100</v>
      </c>
      <c r="G20" s="4">
        <v>320</v>
      </c>
      <c r="H20" s="5">
        <f t="shared" si="0"/>
        <v>32000</v>
      </c>
      <c r="I20" s="64"/>
      <c r="J20" s="64"/>
      <c r="K20" s="67"/>
      <c r="L20" s="22"/>
      <c r="M20" s="24"/>
      <c r="N20" s="22"/>
      <c r="O20" s="24"/>
      <c r="P20" s="22"/>
      <c r="Q20" s="24"/>
      <c r="R20" s="22"/>
      <c r="S20" s="24"/>
      <c r="T20" s="22"/>
      <c r="U20" s="24"/>
      <c r="V20" s="22"/>
      <c r="W20" s="24"/>
      <c r="X20" s="22"/>
      <c r="Y20" s="24"/>
      <c r="Z20" s="22"/>
      <c r="AA20" s="24"/>
      <c r="AB20" s="22"/>
      <c r="AC20" s="23"/>
    </row>
    <row r="21" spans="1:29" ht="38.25" x14ac:dyDescent="0.25">
      <c r="A21" s="1">
        <v>17</v>
      </c>
      <c r="B21" s="7" t="s">
        <v>51</v>
      </c>
      <c r="C21" s="10" t="s">
        <v>52</v>
      </c>
      <c r="D21" s="10"/>
      <c r="E21" s="10" t="s">
        <v>20</v>
      </c>
      <c r="F21" s="4">
        <v>10</v>
      </c>
      <c r="G21" s="4">
        <v>456</v>
      </c>
      <c r="H21" s="5">
        <f t="shared" si="0"/>
        <v>4560</v>
      </c>
      <c r="I21" s="64"/>
      <c r="J21" s="64"/>
      <c r="K21" s="67"/>
      <c r="L21" s="22"/>
      <c r="M21" s="24"/>
      <c r="N21" s="22"/>
      <c r="O21" s="24"/>
      <c r="P21" s="22"/>
      <c r="Q21" s="24"/>
      <c r="R21" s="22"/>
      <c r="S21" s="24"/>
      <c r="T21" s="22"/>
      <c r="U21" s="24"/>
      <c r="V21" s="22"/>
      <c r="W21" s="24"/>
      <c r="X21" s="22"/>
      <c r="Y21" s="24"/>
      <c r="Z21" s="22"/>
      <c r="AA21" s="24"/>
      <c r="AB21" s="22"/>
      <c r="AC21" s="23"/>
    </row>
    <row r="22" spans="1:29" ht="63.75" x14ac:dyDescent="0.25">
      <c r="A22" s="1">
        <v>18</v>
      </c>
      <c r="B22" s="7" t="s">
        <v>51</v>
      </c>
      <c r="C22" s="10" t="s">
        <v>53</v>
      </c>
      <c r="D22" s="10"/>
      <c r="E22" s="10" t="s">
        <v>20</v>
      </c>
      <c r="F22" s="4">
        <v>10</v>
      </c>
      <c r="G22" s="4">
        <v>220</v>
      </c>
      <c r="H22" s="5">
        <f t="shared" si="0"/>
        <v>2200</v>
      </c>
      <c r="I22" s="64"/>
      <c r="J22" s="64"/>
      <c r="K22" s="67"/>
      <c r="L22" s="22"/>
      <c r="M22" s="24"/>
      <c r="N22" s="22"/>
      <c r="O22" s="24"/>
      <c r="P22" s="22"/>
      <c r="Q22" s="24"/>
      <c r="R22" s="22"/>
      <c r="S22" s="24"/>
      <c r="T22" s="22"/>
      <c r="U22" s="24"/>
      <c r="V22" s="22"/>
      <c r="W22" s="24"/>
      <c r="X22" s="22"/>
      <c r="Y22" s="24"/>
      <c r="Z22" s="22"/>
      <c r="AA22" s="24"/>
      <c r="AB22" s="22"/>
      <c r="AC22" s="23"/>
    </row>
    <row r="23" spans="1:29" ht="51" x14ac:dyDescent="0.25">
      <c r="A23" s="1">
        <v>19</v>
      </c>
      <c r="B23" s="7" t="s">
        <v>54</v>
      </c>
      <c r="C23" s="7" t="s">
        <v>54</v>
      </c>
      <c r="D23" s="7" t="s">
        <v>54</v>
      </c>
      <c r="E23" s="10" t="s">
        <v>20</v>
      </c>
      <c r="F23" s="1">
        <v>2</v>
      </c>
      <c r="G23" s="4">
        <v>5000</v>
      </c>
      <c r="H23" s="5">
        <f t="shared" si="0"/>
        <v>10000</v>
      </c>
      <c r="I23" s="64"/>
      <c r="J23" s="64"/>
      <c r="K23" s="67"/>
      <c r="L23" s="22"/>
      <c r="M23" s="24"/>
      <c r="N23" s="22"/>
      <c r="O23" s="24"/>
      <c r="P23" s="22"/>
      <c r="Q23" s="24"/>
      <c r="R23" s="22"/>
      <c r="S23" s="24"/>
      <c r="T23" s="22"/>
      <c r="U23" s="24"/>
      <c r="V23" s="22"/>
      <c r="W23" s="24"/>
      <c r="X23" s="22"/>
      <c r="Y23" s="24"/>
      <c r="Z23" s="22"/>
      <c r="AA23" s="24"/>
      <c r="AB23" s="22"/>
      <c r="AC23" s="23"/>
    </row>
    <row r="24" spans="1:29" ht="51" x14ac:dyDescent="0.25">
      <c r="A24" s="1">
        <v>20</v>
      </c>
      <c r="B24" s="7" t="s">
        <v>55</v>
      </c>
      <c r="C24" s="7" t="s">
        <v>55</v>
      </c>
      <c r="D24" s="7" t="s">
        <v>55</v>
      </c>
      <c r="E24" s="10" t="s">
        <v>20</v>
      </c>
      <c r="F24" s="1">
        <v>1</v>
      </c>
      <c r="G24" s="4">
        <v>5000</v>
      </c>
      <c r="H24" s="5">
        <f t="shared" si="0"/>
        <v>5000</v>
      </c>
      <c r="I24" s="64"/>
      <c r="J24" s="64"/>
      <c r="K24" s="67"/>
      <c r="L24" s="22"/>
      <c r="M24" s="24"/>
      <c r="N24" s="22"/>
      <c r="O24" s="24"/>
      <c r="P24" s="22"/>
      <c r="Q24" s="24"/>
      <c r="R24" s="22"/>
      <c r="S24" s="24"/>
      <c r="T24" s="22"/>
      <c r="U24" s="24"/>
      <c r="V24" s="22"/>
      <c r="W24" s="24"/>
      <c r="X24" s="22"/>
      <c r="Y24" s="24"/>
      <c r="Z24" s="22"/>
      <c r="AA24" s="24"/>
      <c r="AB24" s="22"/>
      <c r="AC24" s="23"/>
    </row>
    <row r="25" spans="1:29" ht="25.5" x14ac:dyDescent="0.25">
      <c r="A25" s="1">
        <v>21</v>
      </c>
      <c r="B25" s="7" t="s">
        <v>56</v>
      </c>
      <c r="C25" s="10" t="s">
        <v>57</v>
      </c>
      <c r="D25" s="10" t="s">
        <v>58</v>
      </c>
      <c r="E25" s="10" t="s">
        <v>20</v>
      </c>
      <c r="F25" s="1">
        <v>50</v>
      </c>
      <c r="G25" s="4">
        <v>720</v>
      </c>
      <c r="H25" s="5">
        <f t="shared" si="0"/>
        <v>36000</v>
      </c>
      <c r="I25" s="64"/>
      <c r="J25" s="64"/>
      <c r="K25" s="67"/>
      <c r="L25" s="22"/>
      <c r="M25" s="24"/>
      <c r="N25" s="46">
        <v>220</v>
      </c>
      <c r="O25" s="47">
        <f>F25*N25</f>
        <v>11000</v>
      </c>
      <c r="P25" s="22">
        <v>350</v>
      </c>
      <c r="Q25" s="24">
        <f>F25*P25</f>
        <v>17500</v>
      </c>
      <c r="R25" s="22"/>
      <c r="S25" s="24"/>
      <c r="T25" s="22"/>
      <c r="U25" s="24"/>
      <c r="V25" s="22"/>
      <c r="W25" s="24"/>
      <c r="X25" s="22"/>
      <c r="Y25" s="24"/>
      <c r="Z25" s="22"/>
      <c r="AA25" s="24"/>
      <c r="AB25" s="22"/>
      <c r="AC25" s="23"/>
    </row>
    <row r="26" spans="1:29" ht="25.5" x14ac:dyDescent="0.25">
      <c r="A26" s="1">
        <v>22</v>
      </c>
      <c r="B26" s="7" t="s">
        <v>59</v>
      </c>
      <c r="C26" s="10" t="s">
        <v>60</v>
      </c>
      <c r="D26" s="10" t="s">
        <v>61</v>
      </c>
      <c r="E26" s="10" t="s">
        <v>20</v>
      </c>
      <c r="F26" s="1">
        <v>500</v>
      </c>
      <c r="G26" s="4">
        <v>65</v>
      </c>
      <c r="H26" s="5">
        <f t="shared" si="0"/>
        <v>32500</v>
      </c>
      <c r="I26" s="64"/>
      <c r="J26" s="64"/>
      <c r="K26" s="67"/>
      <c r="L26" s="22"/>
      <c r="M26" s="24"/>
      <c r="N26" s="22"/>
      <c r="O26" s="24"/>
      <c r="P26" s="22"/>
      <c r="Q26" s="24"/>
      <c r="R26" s="22"/>
      <c r="S26" s="24"/>
      <c r="T26" s="22"/>
      <c r="U26" s="24"/>
      <c r="V26" s="22"/>
      <c r="W26" s="24"/>
      <c r="X26" s="22"/>
      <c r="Y26" s="24"/>
      <c r="Z26" s="22"/>
      <c r="AA26" s="24"/>
      <c r="AB26" s="22"/>
      <c r="AC26" s="23"/>
    </row>
    <row r="27" spans="1:29" ht="51" x14ac:dyDescent="0.25">
      <c r="A27" s="1">
        <v>23</v>
      </c>
      <c r="B27" s="7" t="s">
        <v>62</v>
      </c>
      <c r="C27" s="10" t="s">
        <v>63</v>
      </c>
      <c r="D27" s="10" t="s">
        <v>64</v>
      </c>
      <c r="E27" s="10" t="s">
        <v>65</v>
      </c>
      <c r="F27" s="1">
        <v>15</v>
      </c>
      <c r="G27" s="4">
        <v>5000</v>
      </c>
      <c r="H27" s="5">
        <f t="shared" si="0"/>
        <v>75000</v>
      </c>
      <c r="I27" s="64"/>
      <c r="J27" s="64"/>
      <c r="K27" s="67"/>
      <c r="L27" s="22"/>
      <c r="M27" s="24"/>
      <c r="N27" s="22"/>
      <c r="O27" s="24"/>
      <c r="P27" s="22"/>
      <c r="Q27" s="24"/>
      <c r="R27" s="22"/>
      <c r="S27" s="24"/>
      <c r="T27" s="46">
        <v>1290</v>
      </c>
      <c r="U27" s="47">
        <f>F27*T27</f>
        <v>19350</v>
      </c>
      <c r="V27" s="22"/>
      <c r="W27" s="24"/>
      <c r="X27" s="22"/>
      <c r="Y27" s="24"/>
      <c r="Z27" s="22"/>
      <c r="AA27" s="24"/>
      <c r="AB27" s="22"/>
      <c r="AC27" s="23"/>
    </row>
    <row r="28" spans="1:29" ht="51" x14ac:dyDescent="0.25">
      <c r="A28" s="1">
        <v>24</v>
      </c>
      <c r="B28" s="7" t="s">
        <v>66</v>
      </c>
      <c r="C28" s="7" t="s">
        <v>66</v>
      </c>
      <c r="D28" s="10"/>
      <c r="E28" s="10" t="s">
        <v>20</v>
      </c>
      <c r="F28" s="1">
        <v>10</v>
      </c>
      <c r="G28" s="4">
        <v>1790</v>
      </c>
      <c r="H28" s="5">
        <f t="shared" si="0"/>
        <v>17900</v>
      </c>
      <c r="I28" s="64"/>
      <c r="J28" s="64"/>
      <c r="K28" s="67"/>
      <c r="L28" s="22"/>
      <c r="M28" s="24"/>
      <c r="N28" s="22"/>
      <c r="O28" s="24"/>
      <c r="P28" s="22"/>
      <c r="Q28" s="24"/>
      <c r="R28" s="22"/>
      <c r="S28" s="24"/>
      <c r="T28" s="22"/>
      <c r="U28" s="24"/>
      <c r="V28" s="22"/>
      <c r="W28" s="24"/>
      <c r="X28" s="22"/>
      <c r="Y28" s="24"/>
      <c r="Z28" s="22"/>
      <c r="AA28" s="24"/>
      <c r="AB28" s="22"/>
      <c r="AC28" s="23"/>
    </row>
    <row r="29" spans="1:29" x14ac:dyDescent="0.25">
      <c r="A29" s="1">
        <v>25</v>
      </c>
      <c r="B29" s="12" t="s">
        <v>67</v>
      </c>
      <c r="C29" s="13" t="s">
        <v>68</v>
      </c>
      <c r="D29" s="13" t="s">
        <v>68</v>
      </c>
      <c r="E29" s="3" t="s">
        <v>20</v>
      </c>
      <c r="F29" s="1">
        <v>300</v>
      </c>
      <c r="G29" s="4">
        <v>500</v>
      </c>
      <c r="H29" s="5">
        <f t="shared" si="0"/>
        <v>150000</v>
      </c>
      <c r="I29" s="64"/>
      <c r="J29" s="64"/>
      <c r="K29" s="67"/>
      <c r="L29" s="22"/>
      <c r="M29" s="24"/>
      <c r="N29" s="22"/>
      <c r="O29" s="24"/>
      <c r="P29" s="22"/>
      <c r="Q29" s="24"/>
      <c r="R29" s="22"/>
      <c r="S29" s="24"/>
      <c r="T29" s="22"/>
      <c r="U29" s="24"/>
      <c r="V29" s="22"/>
      <c r="W29" s="24"/>
      <c r="X29" s="22"/>
      <c r="Y29" s="24"/>
      <c r="Z29" s="22"/>
      <c r="AA29" s="24"/>
      <c r="AB29" s="22"/>
      <c r="AC29" s="23"/>
    </row>
    <row r="30" spans="1:29" ht="25.5" x14ac:dyDescent="0.25">
      <c r="A30" s="1">
        <v>26</v>
      </c>
      <c r="B30" s="7" t="s">
        <v>69</v>
      </c>
      <c r="C30" s="7" t="s">
        <v>69</v>
      </c>
      <c r="D30" s="10"/>
      <c r="E30" s="10" t="s">
        <v>20</v>
      </c>
      <c r="F30" s="4">
        <v>200</v>
      </c>
      <c r="G30" s="4">
        <v>120</v>
      </c>
      <c r="H30" s="5">
        <f t="shared" si="0"/>
        <v>24000</v>
      </c>
      <c r="I30" s="64"/>
      <c r="J30" s="64"/>
      <c r="K30" s="67"/>
      <c r="L30" s="22"/>
      <c r="M30" s="24"/>
      <c r="N30" s="22"/>
      <c r="O30" s="24"/>
      <c r="P30" s="22"/>
      <c r="Q30" s="24"/>
      <c r="R30" s="22"/>
      <c r="S30" s="24"/>
      <c r="T30" s="22"/>
      <c r="U30" s="24"/>
      <c r="V30" s="22"/>
      <c r="W30" s="24"/>
      <c r="X30" s="22"/>
      <c r="Y30" s="24"/>
      <c r="Z30" s="22"/>
      <c r="AA30" s="24"/>
      <c r="AB30" s="22"/>
      <c r="AC30" s="23"/>
    </row>
    <row r="31" spans="1:29" ht="25.5" x14ac:dyDescent="0.25">
      <c r="A31" s="1">
        <v>27</v>
      </c>
      <c r="B31" s="14" t="s">
        <v>70</v>
      </c>
      <c r="C31" s="3" t="s">
        <v>71</v>
      </c>
      <c r="D31" s="15" t="s">
        <v>72</v>
      </c>
      <c r="E31" s="3" t="s">
        <v>20</v>
      </c>
      <c r="F31" s="3">
        <v>3</v>
      </c>
      <c r="G31" s="4">
        <v>320</v>
      </c>
      <c r="H31" s="5">
        <f t="shared" si="0"/>
        <v>960</v>
      </c>
      <c r="I31" s="64"/>
      <c r="J31" s="64"/>
      <c r="K31" s="67"/>
      <c r="L31" s="22"/>
      <c r="M31" s="24"/>
      <c r="N31" s="22"/>
      <c r="O31" s="24"/>
      <c r="P31" s="22"/>
      <c r="Q31" s="24"/>
      <c r="R31" s="22"/>
      <c r="S31" s="24"/>
      <c r="T31" s="22"/>
      <c r="U31" s="24"/>
      <c r="V31" s="22"/>
      <c r="W31" s="24"/>
      <c r="X31" s="22"/>
      <c r="Y31" s="24"/>
      <c r="Z31" s="22"/>
      <c r="AA31" s="24"/>
      <c r="AB31" s="22"/>
      <c r="AC31" s="23"/>
    </row>
    <row r="32" spans="1:29" x14ac:dyDescent="0.25">
      <c r="A32" s="1">
        <v>28</v>
      </c>
      <c r="B32" s="14" t="s">
        <v>70</v>
      </c>
      <c r="C32" s="3" t="s">
        <v>73</v>
      </c>
      <c r="D32" s="15" t="s">
        <v>74</v>
      </c>
      <c r="E32" s="3" t="s">
        <v>20</v>
      </c>
      <c r="F32" s="3">
        <v>3</v>
      </c>
      <c r="G32" s="4">
        <v>320</v>
      </c>
      <c r="H32" s="5">
        <f t="shared" si="0"/>
        <v>960</v>
      </c>
      <c r="I32" s="64"/>
      <c r="J32" s="64"/>
      <c r="K32" s="67"/>
      <c r="L32" s="22"/>
      <c r="M32" s="24"/>
      <c r="N32" s="22"/>
      <c r="O32" s="24"/>
      <c r="P32" s="22"/>
      <c r="Q32" s="24"/>
      <c r="R32" s="22"/>
      <c r="S32" s="24"/>
      <c r="T32" s="22"/>
      <c r="U32" s="24"/>
      <c r="V32" s="22"/>
      <c r="W32" s="24"/>
      <c r="X32" s="22"/>
      <c r="Y32" s="24"/>
      <c r="Z32" s="22"/>
      <c r="AA32" s="24"/>
      <c r="AB32" s="22"/>
      <c r="AC32" s="23"/>
    </row>
    <row r="33" spans="1:29" x14ac:dyDescent="0.25">
      <c r="A33" s="1">
        <v>29</v>
      </c>
      <c r="B33" s="14" t="s">
        <v>70</v>
      </c>
      <c r="C33" s="3" t="s">
        <v>73</v>
      </c>
      <c r="D33" s="15" t="s">
        <v>75</v>
      </c>
      <c r="E33" s="3" t="s">
        <v>20</v>
      </c>
      <c r="F33" s="3">
        <v>3</v>
      </c>
      <c r="G33" s="4">
        <v>350</v>
      </c>
      <c r="H33" s="5">
        <f t="shared" si="0"/>
        <v>1050</v>
      </c>
      <c r="I33" s="64"/>
      <c r="J33" s="64"/>
      <c r="K33" s="67"/>
      <c r="L33" s="22"/>
      <c r="M33" s="24"/>
      <c r="N33" s="22"/>
      <c r="O33" s="24"/>
      <c r="P33" s="22"/>
      <c r="Q33" s="24"/>
      <c r="R33" s="22"/>
      <c r="S33" s="24"/>
      <c r="T33" s="22"/>
      <c r="U33" s="24"/>
      <c r="V33" s="22"/>
      <c r="W33" s="24"/>
      <c r="X33" s="22"/>
      <c r="Y33" s="24"/>
      <c r="Z33" s="22"/>
      <c r="AA33" s="24"/>
      <c r="AB33" s="22"/>
      <c r="AC33" s="23"/>
    </row>
    <row r="34" spans="1:29" ht="38.25" x14ac:dyDescent="0.25">
      <c r="A34" s="1">
        <v>30</v>
      </c>
      <c r="B34" s="7" t="s">
        <v>76</v>
      </c>
      <c r="C34" s="10" t="s">
        <v>77</v>
      </c>
      <c r="D34" s="10" t="s">
        <v>78</v>
      </c>
      <c r="E34" s="10" t="s">
        <v>20</v>
      </c>
      <c r="F34" s="4">
        <v>50</v>
      </c>
      <c r="G34" s="4">
        <v>56</v>
      </c>
      <c r="H34" s="5">
        <f t="shared" si="0"/>
        <v>2800</v>
      </c>
      <c r="I34" s="64"/>
      <c r="J34" s="64"/>
      <c r="K34" s="67"/>
      <c r="L34" s="22"/>
      <c r="M34" s="24"/>
      <c r="N34" s="22"/>
      <c r="O34" s="24"/>
      <c r="P34" s="22"/>
      <c r="Q34" s="24"/>
      <c r="R34" s="22"/>
      <c r="S34" s="24"/>
      <c r="T34" s="22"/>
      <c r="U34" s="24"/>
      <c r="V34" s="22"/>
      <c r="W34" s="24"/>
      <c r="X34" s="22"/>
      <c r="Y34" s="24"/>
      <c r="Z34" s="22"/>
      <c r="AA34" s="24"/>
      <c r="AB34" s="22"/>
      <c r="AC34" s="23"/>
    </row>
    <row r="35" spans="1:29" ht="76.5" x14ac:dyDescent="0.25">
      <c r="A35" s="1">
        <v>31</v>
      </c>
      <c r="B35" s="2" t="s">
        <v>79</v>
      </c>
      <c r="C35" s="3" t="s">
        <v>80</v>
      </c>
      <c r="D35" s="3"/>
      <c r="E35" s="3" t="s">
        <v>20</v>
      </c>
      <c r="F35" s="1">
        <v>2</v>
      </c>
      <c r="G35" s="4">
        <v>106350</v>
      </c>
      <c r="H35" s="5">
        <f t="shared" si="0"/>
        <v>212700</v>
      </c>
      <c r="I35" s="64"/>
      <c r="J35" s="64"/>
      <c r="K35" s="67"/>
      <c r="L35" s="22"/>
      <c r="M35" s="24"/>
      <c r="N35" s="22"/>
      <c r="O35" s="24"/>
      <c r="P35" s="22"/>
      <c r="Q35" s="24"/>
      <c r="R35" s="22"/>
      <c r="S35" s="24"/>
      <c r="T35" s="22"/>
      <c r="U35" s="24"/>
      <c r="V35" s="22"/>
      <c r="W35" s="24"/>
      <c r="X35" s="22"/>
      <c r="Y35" s="24"/>
      <c r="Z35" s="22"/>
      <c r="AA35" s="24"/>
      <c r="AB35" s="22"/>
      <c r="AC35" s="23"/>
    </row>
    <row r="36" spans="1:29" ht="153" x14ac:dyDescent="0.25">
      <c r="A36" s="1">
        <v>32</v>
      </c>
      <c r="B36" s="12" t="s">
        <v>81</v>
      </c>
      <c r="C36" s="13" t="s">
        <v>82</v>
      </c>
      <c r="D36" s="13" t="s">
        <v>83</v>
      </c>
      <c r="E36" s="10" t="s">
        <v>20</v>
      </c>
      <c r="F36" s="1">
        <v>50</v>
      </c>
      <c r="G36" s="4">
        <v>95</v>
      </c>
      <c r="H36" s="5">
        <f t="shared" si="0"/>
        <v>4750</v>
      </c>
      <c r="I36" s="64"/>
      <c r="J36" s="64"/>
      <c r="K36" s="67"/>
      <c r="L36" s="22"/>
      <c r="M36" s="24"/>
      <c r="N36" s="22"/>
      <c r="O36" s="24"/>
      <c r="P36" s="22"/>
      <c r="Q36" s="24"/>
      <c r="R36" s="22"/>
      <c r="S36" s="24"/>
      <c r="T36" s="22"/>
      <c r="U36" s="24"/>
      <c r="V36" s="22"/>
      <c r="W36" s="24"/>
      <c r="X36" s="22"/>
      <c r="Y36" s="24"/>
      <c r="Z36" s="22"/>
      <c r="AA36" s="24"/>
      <c r="AB36" s="22"/>
      <c r="AC36" s="23"/>
    </row>
    <row r="37" spans="1:29" ht="153" x14ac:dyDescent="0.25">
      <c r="A37" s="1">
        <v>33</v>
      </c>
      <c r="B37" s="12" t="s">
        <v>81</v>
      </c>
      <c r="C37" s="13" t="s">
        <v>82</v>
      </c>
      <c r="D37" s="13" t="s">
        <v>84</v>
      </c>
      <c r="E37" s="10" t="s">
        <v>20</v>
      </c>
      <c r="F37" s="1">
        <v>60</v>
      </c>
      <c r="G37" s="4">
        <v>100</v>
      </c>
      <c r="H37" s="5">
        <f t="shared" si="0"/>
        <v>6000</v>
      </c>
      <c r="I37" s="64"/>
      <c r="J37" s="64"/>
      <c r="K37" s="67"/>
      <c r="L37" s="22"/>
      <c r="M37" s="24"/>
      <c r="N37" s="22"/>
      <c r="O37" s="24"/>
      <c r="P37" s="22"/>
      <c r="Q37" s="24"/>
      <c r="R37" s="22"/>
      <c r="S37" s="24"/>
      <c r="T37" s="22"/>
      <c r="U37" s="24"/>
      <c r="V37" s="22"/>
      <c r="W37" s="24"/>
      <c r="X37" s="22"/>
      <c r="Y37" s="24"/>
      <c r="Z37" s="22"/>
      <c r="AA37" s="24"/>
      <c r="AB37" s="22"/>
      <c r="AC37" s="23"/>
    </row>
    <row r="38" spans="1:29" ht="153" x14ac:dyDescent="0.25">
      <c r="A38" s="1">
        <v>34</v>
      </c>
      <c r="B38" s="12" t="s">
        <v>81</v>
      </c>
      <c r="C38" s="13" t="s">
        <v>82</v>
      </c>
      <c r="D38" s="13" t="s">
        <v>85</v>
      </c>
      <c r="E38" s="10" t="s">
        <v>20</v>
      </c>
      <c r="F38" s="1">
        <v>60</v>
      </c>
      <c r="G38" s="4">
        <v>100</v>
      </c>
      <c r="H38" s="5">
        <f t="shared" si="0"/>
        <v>6000</v>
      </c>
      <c r="I38" s="64"/>
      <c r="J38" s="64"/>
      <c r="K38" s="67"/>
      <c r="L38" s="22"/>
      <c r="M38" s="24"/>
      <c r="N38" s="22"/>
      <c r="O38" s="24"/>
      <c r="P38" s="22"/>
      <c r="Q38" s="24"/>
      <c r="R38" s="22"/>
      <c r="S38" s="24"/>
      <c r="T38" s="22"/>
      <c r="U38" s="24"/>
      <c r="V38" s="22"/>
      <c r="W38" s="24"/>
      <c r="X38" s="22"/>
      <c r="Y38" s="24"/>
      <c r="Z38" s="22"/>
      <c r="AA38" s="24"/>
      <c r="AB38" s="22"/>
      <c r="AC38" s="23"/>
    </row>
    <row r="39" spans="1:29" ht="153" x14ac:dyDescent="0.25">
      <c r="A39" s="1">
        <v>35</v>
      </c>
      <c r="B39" s="12" t="s">
        <v>81</v>
      </c>
      <c r="C39" s="13" t="s">
        <v>82</v>
      </c>
      <c r="D39" s="13" t="s">
        <v>86</v>
      </c>
      <c r="E39" s="10" t="s">
        <v>20</v>
      </c>
      <c r="F39" s="1">
        <v>60</v>
      </c>
      <c r="G39" s="4">
        <v>100</v>
      </c>
      <c r="H39" s="5">
        <f t="shared" si="0"/>
        <v>6000</v>
      </c>
      <c r="I39" s="64"/>
      <c r="J39" s="64"/>
      <c r="K39" s="67"/>
      <c r="L39" s="22"/>
      <c r="M39" s="24"/>
      <c r="N39" s="22"/>
      <c r="O39" s="24"/>
      <c r="P39" s="22"/>
      <c r="Q39" s="24"/>
      <c r="R39" s="22"/>
      <c r="S39" s="24"/>
      <c r="T39" s="22"/>
      <c r="U39" s="24"/>
      <c r="V39" s="22"/>
      <c r="W39" s="24"/>
      <c r="X39" s="22"/>
      <c r="Y39" s="24"/>
      <c r="Z39" s="22"/>
      <c r="AA39" s="24"/>
      <c r="AB39" s="22"/>
      <c r="AC39" s="23"/>
    </row>
    <row r="40" spans="1:29" ht="153" x14ac:dyDescent="0.25">
      <c r="A40" s="1">
        <v>36</v>
      </c>
      <c r="B40" s="12" t="s">
        <v>81</v>
      </c>
      <c r="C40" s="13" t="s">
        <v>82</v>
      </c>
      <c r="D40" s="13" t="s">
        <v>87</v>
      </c>
      <c r="E40" s="10" t="s">
        <v>20</v>
      </c>
      <c r="F40" s="1">
        <v>60</v>
      </c>
      <c r="G40" s="4">
        <v>120</v>
      </c>
      <c r="H40" s="5">
        <f t="shared" si="0"/>
        <v>7200</v>
      </c>
      <c r="I40" s="64"/>
      <c r="J40" s="64"/>
      <c r="K40" s="67"/>
      <c r="L40" s="22"/>
      <c r="M40" s="24"/>
      <c r="N40" s="22"/>
      <c r="O40" s="24"/>
      <c r="P40" s="22"/>
      <c r="Q40" s="24"/>
      <c r="R40" s="22"/>
      <c r="S40" s="24"/>
      <c r="T40" s="22"/>
      <c r="U40" s="24"/>
      <c r="V40" s="22"/>
      <c r="W40" s="24"/>
      <c r="X40" s="22"/>
      <c r="Y40" s="24"/>
      <c r="Z40" s="22"/>
      <c r="AA40" s="24"/>
      <c r="AB40" s="22"/>
      <c r="AC40" s="23"/>
    </row>
    <row r="41" spans="1:29" ht="153" x14ac:dyDescent="0.25">
      <c r="A41" s="1">
        <v>37</v>
      </c>
      <c r="B41" s="12" t="s">
        <v>81</v>
      </c>
      <c r="C41" s="13" t="s">
        <v>82</v>
      </c>
      <c r="D41" s="13" t="s">
        <v>88</v>
      </c>
      <c r="E41" s="10" t="s">
        <v>20</v>
      </c>
      <c r="F41" s="1">
        <v>60</v>
      </c>
      <c r="G41" s="4">
        <v>180</v>
      </c>
      <c r="H41" s="5">
        <f t="shared" si="0"/>
        <v>10800</v>
      </c>
      <c r="I41" s="64"/>
      <c r="J41" s="64"/>
      <c r="K41" s="67"/>
      <c r="L41" s="22"/>
      <c r="M41" s="24"/>
      <c r="N41" s="22"/>
      <c r="O41" s="24"/>
      <c r="P41" s="22"/>
      <c r="Q41" s="24"/>
      <c r="R41" s="22"/>
      <c r="S41" s="24"/>
      <c r="T41" s="22"/>
      <c r="U41" s="24"/>
      <c r="V41" s="22"/>
      <c r="W41" s="24"/>
      <c r="X41" s="22"/>
      <c r="Y41" s="24"/>
      <c r="Z41" s="22"/>
      <c r="AA41" s="24"/>
      <c r="AB41" s="22"/>
      <c r="AC41" s="23"/>
    </row>
    <row r="42" spans="1:29" ht="38.25" x14ac:dyDescent="0.25">
      <c r="A42" s="1">
        <v>38</v>
      </c>
      <c r="B42" s="12" t="s">
        <v>89</v>
      </c>
      <c r="C42" s="12" t="s">
        <v>89</v>
      </c>
      <c r="D42" s="10"/>
      <c r="E42" s="10" t="s">
        <v>20</v>
      </c>
      <c r="F42" s="1">
        <v>20</v>
      </c>
      <c r="G42" s="4">
        <v>2800</v>
      </c>
      <c r="H42" s="5">
        <f t="shared" si="0"/>
        <v>56000</v>
      </c>
      <c r="I42" s="64"/>
      <c r="J42" s="64"/>
      <c r="K42" s="67"/>
      <c r="L42" s="22"/>
      <c r="M42" s="24"/>
      <c r="N42" s="22"/>
      <c r="O42" s="24"/>
      <c r="P42" s="22"/>
      <c r="Q42" s="24"/>
      <c r="R42" s="22"/>
      <c r="S42" s="24"/>
      <c r="T42" s="22"/>
      <c r="U42" s="24"/>
      <c r="V42" s="22"/>
      <c r="W42" s="24"/>
      <c r="X42" s="22"/>
      <c r="Y42" s="24"/>
      <c r="Z42" s="22"/>
      <c r="AA42" s="24"/>
      <c r="AB42" s="22"/>
      <c r="AC42" s="23"/>
    </row>
    <row r="43" spans="1:29" ht="25.5" x14ac:dyDescent="0.25">
      <c r="A43" s="1">
        <v>39</v>
      </c>
      <c r="B43" s="7" t="s">
        <v>90</v>
      </c>
      <c r="C43" s="10" t="s">
        <v>91</v>
      </c>
      <c r="D43" s="10" t="s">
        <v>92</v>
      </c>
      <c r="E43" s="10" t="s">
        <v>20</v>
      </c>
      <c r="F43" s="1">
        <v>500</v>
      </c>
      <c r="G43" s="4">
        <v>450</v>
      </c>
      <c r="H43" s="5">
        <f t="shared" si="0"/>
        <v>225000</v>
      </c>
      <c r="I43" s="64"/>
      <c r="J43" s="64"/>
      <c r="K43" s="67"/>
      <c r="L43" s="22"/>
      <c r="M43" s="24"/>
      <c r="N43" s="22">
        <v>400</v>
      </c>
      <c r="O43" s="24">
        <f>F43*N43</f>
        <v>200000</v>
      </c>
      <c r="P43" s="22"/>
      <c r="Q43" s="24"/>
      <c r="R43" s="46">
        <v>200</v>
      </c>
      <c r="S43" s="47">
        <f>F43*R43</f>
        <v>100000</v>
      </c>
      <c r="T43" s="22"/>
      <c r="U43" s="24"/>
      <c r="V43" s="22"/>
      <c r="W43" s="24"/>
      <c r="X43" s="22"/>
      <c r="Y43" s="24"/>
      <c r="Z43" s="22"/>
      <c r="AA43" s="24"/>
      <c r="AB43" s="22"/>
      <c r="AC43" s="23"/>
    </row>
    <row r="44" spans="1:29" ht="293.25" x14ac:dyDescent="0.25">
      <c r="A44" s="1">
        <v>40</v>
      </c>
      <c r="B44" s="3" t="s">
        <v>93</v>
      </c>
      <c r="C44" s="3" t="s">
        <v>94</v>
      </c>
      <c r="D44" s="3" t="s">
        <v>95</v>
      </c>
      <c r="E44" s="10" t="s">
        <v>65</v>
      </c>
      <c r="F44" s="1">
        <v>3</v>
      </c>
      <c r="G44" s="4">
        <v>45000</v>
      </c>
      <c r="H44" s="5">
        <f t="shared" si="0"/>
        <v>135000</v>
      </c>
      <c r="I44" s="64"/>
      <c r="J44" s="64"/>
      <c r="K44" s="67"/>
      <c r="L44" s="22"/>
      <c r="M44" s="24"/>
      <c r="N44" s="22">
        <v>33500</v>
      </c>
      <c r="O44" s="24">
        <f>F44*N44</f>
        <v>100500</v>
      </c>
      <c r="P44" s="22"/>
      <c r="Q44" s="24"/>
      <c r="R44" s="22"/>
      <c r="S44" s="24"/>
      <c r="T44" s="22"/>
      <c r="U44" s="24"/>
      <c r="V44" s="22"/>
      <c r="W44" s="24"/>
      <c r="X44" s="46">
        <v>32000</v>
      </c>
      <c r="Y44" s="47">
        <f>F44*X44</f>
        <v>96000</v>
      </c>
      <c r="Z44" s="22">
        <v>33000</v>
      </c>
      <c r="AA44" s="24">
        <f>F44*Z44</f>
        <v>99000</v>
      </c>
      <c r="AB44" s="22"/>
      <c r="AC44" s="23"/>
    </row>
    <row r="45" spans="1:29" ht="102" x14ac:dyDescent="0.25">
      <c r="A45" s="1">
        <v>41</v>
      </c>
      <c r="B45" s="7" t="s">
        <v>96</v>
      </c>
      <c r="C45" s="7" t="s">
        <v>96</v>
      </c>
      <c r="D45" s="7" t="s">
        <v>96</v>
      </c>
      <c r="E45" s="10" t="s">
        <v>65</v>
      </c>
      <c r="F45" s="31">
        <v>3</v>
      </c>
      <c r="G45" s="16">
        <v>90000</v>
      </c>
      <c r="H45" s="17">
        <f t="shared" si="0"/>
        <v>270000</v>
      </c>
      <c r="I45" s="64"/>
      <c r="J45" s="64"/>
      <c r="K45" s="67"/>
      <c r="L45" s="22"/>
      <c r="M45" s="24"/>
      <c r="N45" s="22"/>
      <c r="O45" s="24"/>
      <c r="P45" s="22"/>
      <c r="Q45" s="24"/>
      <c r="R45" s="22"/>
      <c r="S45" s="24"/>
      <c r="T45" s="22"/>
      <c r="U45" s="24"/>
      <c r="V45" s="22"/>
      <c r="W45" s="24"/>
      <c r="X45" s="46">
        <v>90000</v>
      </c>
      <c r="Y45" s="47">
        <f>F45*X45</f>
        <v>270000</v>
      </c>
      <c r="Z45" s="22"/>
      <c r="AA45" s="24"/>
      <c r="AB45" s="22"/>
      <c r="AC45" s="23"/>
    </row>
    <row r="46" spans="1:29" ht="89.25" x14ac:dyDescent="0.25">
      <c r="A46" s="1">
        <v>42</v>
      </c>
      <c r="B46" s="3" t="s">
        <v>97</v>
      </c>
      <c r="C46" s="3" t="s">
        <v>97</v>
      </c>
      <c r="D46" s="3" t="s">
        <v>23</v>
      </c>
      <c r="E46" s="30" t="s">
        <v>65</v>
      </c>
      <c r="F46" s="32">
        <v>2</v>
      </c>
      <c r="G46" s="33">
        <v>578000</v>
      </c>
      <c r="H46" s="17">
        <f t="shared" si="0"/>
        <v>1156000</v>
      </c>
      <c r="I46" s="64"/>
      <c r="J46" s="64"/>
      <c r="K46" s="67"/>
      <c r="L46" s="22"/>
      <c r="M46" s="24"/>
      <c r="N46" s="22"/>
      <c r="O46" s="24"/>
      <c r="P46" s="22"/>
      <c r="Q46" s="24"/>
      <c r="R46" s="22"/>
      <c r="S46" s="24"/>
      <c r="T46" s="22"/>
      <c r="U46" s="24"/>
      <c r="V46" s="22"/>
      <c r="W46" s="24"/>
      <c r="X46" s="22"/>
      <c r="Y46" s="24"/>
      <c r="Z46" s="22"/>
      <c r="AA46" s="24"/>
      <c r="AB46" s="46">
        <v>10198</v>
      </c>
      <c r="AC46" s="49">
        <f>F46*AB46</f>
        <v>20396</v>
      </c>
    </row>
    <row r="47" spans="1:29" ht="89.25" x14ac:dyDescent="0.25">
      <c r="A47" s="1">
        <v>43</v>
      </c>
      <c r="B47" s="3" t="s">
        <v>98</v>
      </c>
      <c r="C47" s="3" t="s">
        <v>98</v>
      </c>
      <c r="D47" s="3" t="s">
        <v>23</v>
      </c>
      <c r="E47" s="3" t="s">
        <v>99</v>
      </c>
      <c r="F47" s="32">
        <v>1</v>
      </c>
      <c r="G47" s="33">
        <v>192000</v>
      </c>
      <c r="H47" s="17">
        <f t="shared" si="0"/>
        <v>192000</v>
      </c>
      <c r="I47" s="64"/>
      <c r="J47" s="64"/>
      <c r="K47" s="67"/>
      <c r="L47" s="22"/>
      <c r="M47" s="24"/>
      <c r="N47" s="22"/>
      <c r="O47" s="24"/>
      <c r="P47" s="46">
        <v>57500</v>
      </c>
      <c r="Q47" s="47">
        <f>F47*P47</f>
        <v>57500</v>
      </c>
      <c r="R47" s="22"/>
      <c r="S47" s="24"/>
      <c r="T47" s="22"/>
      <c r="U47" s="24"/>
      <c r="V47" s="22"/>
      <c r="W47" s="24"/>
      <c r="X47" s="22"/>
      <c r="Y47" s="24"/>
      <c r="Z47" s="22"/>
      <c r="AA47" s="24"/>
      <c r="AB47" s="22"/>
      <c r="AC47" s="23"/>
    </row>
    <row r="48" spans="1:29" ht="76.5" x14ac:dyDescent="0.25">
      <c r="A48" s="1">
        <v>44</v>
      </c>
      <c r="B48" s="3" t="s">
        <v>100</v>
      </c>
      <c r="C48" s="3" t="s">
        <v>100</v>
      </c>
      <c r="D48" s="3" t="s">
        <v>23</v>
      </c>
      <c r="E48" s="3" t="s">
        <v>99</v>
      </c>
      <c r="F48" s="32">
        <v>2</v>
      </c>
      <c r="G48" s="33">
        <v>29500</v>
      </c>
      <c r="H48" s="17">
        <f t="shared" si="0"/>
        <v>59000</v>
      </c>
      <c r="I48" s="64"/>
      <c r="J48" s="64"/>
      <c r="K48" s="67"/>
      <c r="L48" s="22"/>
      <c r="M48" s="24"/>
      <c r="N48" s="22"/>
      <c r="O48" s="24"/>
      <c r="P48" s="22"/>
      <c r="Q48" s="24"/>
      <c r="R48" s="22"/>
      <c r="S48" s="24"/>
      <c r="T48" s="22"/>
      <c r="U48" s="24"/>
      <c r="V48" s="22"/>
      <c r="W48" s="24"/>
      <c r="X48" s="22"/>
      <c r="Y48" s="24"/>
      <c r="Z48" s="22"/>
      <c r="AA48" s="24"/>
      <c r="AB48" s="46">
        <v>4584</v>
      </c>
      <c r="AC48" s="49">
        <f>F48*AB48</f>
        <v>9168</v>
      </c>
    </row>
    <row r="49" spans="1:29" ht="293.25" x14ac:dyDescent="0.25">
      <c r="A49" s="1">
        <v>45</v>
      </c>
      <c r="B49" s="2" t="s">
        <v>101</v>
      </c>
      <c r="C49" s="2" t="s">
        <v>101</v>
      </c>
      <c r="D49" s="3" t="s">
        <v>102</v>
      </c>
      <c r="E49" s="3" t="s">
        <v>20</v>
      </c>
      <c r="F49" s="1">
        <v>13</v>
      </c>
      <c r="G49" s="18">
        <v>24000</v>
      </c>
      <c r="H49" s="17">
        <f t="shared" si="0"/>
        <v>312000</v>
      </c>
      <c r="I49" s="64"/>
      <c r="J49" s="64"/>
      <c r="K49" s="67"/>
      <c r="L49" s="46">
        <v>24000</v>
      </c>
      <c r="M49" s="47">
        <f>F49*L49</f>
        <v>312000</v>
      </c>
      <c r="N49" s="22"/>
      <c r="O49" s="24"/>
      <c r="P49" s="22"/>
      <c r="Q49" s="24"/>
      <c r="R49" s="22"/>
      <c r="S49" s="24"/>
      <c r="T49" s="22"/>
      <c r="U49" s="24"/>
      <c r="V49" s="22"/>
      <c r="W49" s="24"/>
      <c r="X49" s="22"/>
      <c r="Y49" s="24"/>
      <c r="Z49" s="22"/>
      <c r="AA49" s="24"/>
      <c r="AB49" s="22"/>
      <c r="AC49" s="23"/>
    </row>
    <row r="50" spans="1:29" ht="63.75" x14ac:dyDescent="0.25">
      <c r="A50" s="1">
        <v>46</v>
      </c>
      <c r="B50" s="2" t="s">
        <v>103</v>
      </c>
      <c r="C50" s="2" t="s">
        <v>103</v>
      </c>
      <c r="D50" s="3" t="s">
        <v>32</v>
      </c>
      <c r="E50" s="3" t="s">
        <v>65</v>
      </c>
      <c r="F50" s="1">
        <v>4</v>
      </c>
      <c r="G50" s="18">
        <v>24000</v>
      </c>
      <c r="H50" s="17">
        <f t="shared" si="0"/>
        <v>96000</v>
      </c>
      <c r="I50" s="64"/>
      <c r="J50" s="64"/>
      <c r="K50" s="67"/>
      <c r="L50" s="22"/>
      <c r="M50" s="24"/>
      <c r="N50" s="22"/>
      <c r="O50" s="24"/>
      <c r="P50" s="22"/>
      <c r="Q50" s="24"/>
      <c r="R50" s="22"/>
      <c r="S50" s="24"/>
      <c r="T50" s="22"/>
      <c r="U50" s="24"/>
      <c r="V50" s="22"/>
      <c r="W50" s="24"/>
      <c r="X50" s="22"/>
      <c r="Y50" s="24"/>
      <c r="Z50" s="22"/>
      <c r="AA50" s="24"/>
      <c r="AB50" s="22"/>
      <c r="AC50" s="23"/>
    </row>
    <row r="51" spans="1:29" ht="13.5" thickBot="1" x14ac:dyDescent="0.3">
      <c r="A51" s="57" t="s">
        <v>104</v>
      </c>
      <c r="B51" s="58"/>
      <c r="C51" s="58"/>
      <c r="D51" s="58"/>
      <c r="E51" s="58"/>
      <c r="F51" s="58"/>
      <c r="G51" s="59"/>
      <c r="H51" s="34">
        <f>SUM(H5:H50)</f>
        <v>3901955</v>
      </c>
      <c r="I51" s="65"/>
      <c r="J51" s="65"/>
      <c r="K51" s="68"/>
      <c r="L51" s="35"/>
      <c r="M51" s="50">
        <f>M49</f>
        <v>312000</v>
      </c>
      <c r="N51" s="35"/>
      <c r="O51" s="50">
        <f>O19+O25</f>
        <v>26000</v>
      </c>
      <c r="P51" s="35"/>
      <c r="Q51" s="50">
        <f>Q12+Q47</f>
        <v>78300</v>
      </c>
      <c r="R51" s="35"/>
      <c r="S51" s="50">
        <f>S43</f>
        <v>100000</v>
      </c>
      <c r="T51" s="35"/>
      <c r="U51" s="50">
        <f>U5+U27</f>
        <v>50550</v>
      </c>
      <c r="V51" s="35"/>
      <c r="W51" s="50"/>
      <c r="X51" s="35"/>
      <c r="Y51" s="50">
        <f>Y44+Y45</f>
        <v>366000</v>
      </c>
      <c r="Z51" s="35"/>
      <c r="AA51" s="36"/>
      <c r="AB51" s="35"/>
      <c r="AC51" s="51">
        <f>AC46+AC48+AC8</f>
        <v>105564</v>
      </c>
    </row>
    <row r="52" spans="1:29" x14ac:dyDescent="0.25">
      <c r="A52" s="81"/>
      <c r="B52" s="81"/>
      <c r="C52" s="81"/>
      <c r="D52" s="81"/>
      <c r="E52" s="81"/>
      <c r="F52" s="81"/>
      <c r="G52" s="81"/>
      <c r="H52" s="82"/>
      <c r="I52" s="83"/>
      <c r="J52" s="83"/>
      <c r="K52" s="83"/>
      <c r="L52" s="84"/>
      <c r="M52" s="85"/>
      <c r="N52" s="84"/>
      <c r="O52" s="85"/>
      <c r="P52" s="84"/>
      <c r="Q52" s="85"/>
      <c r="R52" s="84"/>
      <c r="S52" s="85"/>
      <c r="T52" s="84"/>
      <c r="U52" s="85"/>
      <c r="V52" s="84"/>
      <c r="W52" s="85"/>
      <c r="X52" s="84"/>
      <c r="Y52" s="85"/>
      <c r="Z52" s="84"/>
      <c r="AA52" s="84"/>
      <c r="AB52" s="84"/>
      <c r="AC52" s="85"/>
    </row>
    <row r="53" spans="1:29" x14ac:dyDescent="0.2">
      <c r="A53" s="6"/>
      <c r="B53" s="37" t="s">
        <v>110</v>
      </c>
      <c r="C53" s="38"/>
      <c r="D53" s="55" t="s">
        <v>111</v>
      </c>
      <c r="E53" s="55"/>
      <c r="F53" s="39" t="s">
        <v>112</v>
      </c>
      <c r="G53" s="25"/>
      <c r="H53" s="6"/>
    </row>
    <row r="54" spans="1:29" ht="26.25" customHeight="1" x14ac:dyDescent="0.2">
      <c r="A54" s="6"/>
      <c r="B54" s="37"/>
      <c r="C54" s="38"/>
      <c r="D54" s="55" t="s">
        <v>111</v>
      </c>
      <c r="E54" s="55"/>
      <c r="F54" s="39" t="s">
        <v>113</v>
      </c>
      <c r="G54" s="25"/>
      <c r="H54" s="6"/>
    </row>
    <row r="55" spans="1:29" x14ac:dyDescent="0.2">
      <c r="A55" s="6"/>
      <c r="B55" s="37"/>
      <c r="C55" s="38"/>
      <c r="D55" s="40"/>
      <c r="E55" s="40"/>
      <c r="F55" s="39"/>
      <c r="G55" s="25"/>
      <c r="H55" s="6"/>
    </row>
    <row r="56" spans="1:29" ht="19.5" customHeight="1" x14ac:dyDescent="0.2">
      <c r="A56" s="6"/>
      <c r="B56" s="41"/>
      <c r="C56" s="41"/>
      <c r="D56" s="55" t="s">
        <v>111</v>
      </c>
      <c r="E56" s="55"/>
      <c r="F56" s="42" t="s">
        <v>114</v>
      </c>
      <c r="G56" s="25"/>
      <c r="H56" s="6"/>
    </row>
    <row r="57" spans="1:29" ht="24.75" customHeight="1" x14ac:dyDescent="0.2">
      <c r="A57" s="6"/>
      <c r="B57" s="41"/>
      <c r="C57" s="41"/>
      <c r="D57" s="55" t="s">
        <v>111</v>
      </c>
      <c r="E57" s="55"/>
      <c r="F57" s="42" t="s">
        <v>115</v>
      </c>
      <c r="G57" s="25"/>
      <c r="H57" s="6"/>
    </row>
    <row r="58" spans="1:29" ht="26.25" customHeight="1" x14ac:dyDescent="0.2">
      <c r="A58" s="6"/>
      <c r="B58" s="41"/>
      <c r="C58" s="43"/>
      <c r="D58" s="55" t="s">
        <v>111</v>
      </c>
      <c r="E58" s="55"/>
      <c r="F58" s="42" t="s">
        <v>116</v>
      </c>
      <c r="G58" s="25"/>
      <c r="H58" s="6"/>
    </row>
    <row r="59" spans="1:29" ht="33" customHeight="1" x14ac:dyDescent="0.2">
      <c r="A59" s="6"/>
      <c r="B59" s="41"/>
      <c r="C59" s="26"/>
      <c r="D59" s="26"/>
      <c r="E59" s="44" t="s">
        <v>111</v>
      </c>
      <c r="F59" s="42" t="s">
        <v>117</v>
      </c>
      <c r="G59" s="25"/>
      <c r="H59" s="6"/>
    </row>
    <row r="60" spans="1:29" ht="26.25" customHeight="1" x14ac:dyDescent="0.2">
      <c r="A60" s="6"/>
      <c r="B60" s="41"/>
      <c r="C60" s="41"/>
      <c r="D60" s="55" t="s">
        <v>111</v>
      </c>
      <c r="E60" s="55"/>
      <c r="F60" s="42" t="s">
        <v>118</v>
      </c>
      <c r="G60" s="25"/>
      <c r="H60" s="6"/>
    </row>
    <row r="61" spans="1:29" x14ac:dyDescent="0.2">
      <c r="A61" s="6"/>
      <c r="B61" s="45"/>
      <c r="C61" s="45"/>
      <c r="D61" s="45"/>
      <c r="E61" s="45"/>
      <c r="F61" s="45"/>
      <c r="G61" s="25"/>
      <c r="H61" s="6"/>
    </row>
    <row r="62" spans="1:29" x14ac:dyDescent="0.2">
      <c r="A62" s="6"/>
      <c r="B62" s="41" t="s">
        <v>119</v>
      </c>
      <c r="C62" s="41"/>
      <c r="D62" s="56" t="s">
        <v>111</v>
      </c>
      <c r="E62" s="56"/>
      <c r="F62" s="42" t="s">
        <v>120</v>
      </c>
      <c r="G62" s="25"/>
      <c r="H62" s="6"/>
    </row>
    <row r="63" spans="1:29" x14ac:dyDescent="0.25">
      <c r="A63" s="6"/>
      <c r="B63" s="6"/>
      <c r="C63" s="6"/>
      <c r="D63" s="6"/>
      <c r="E63" s="6"/>
      <c r="F63" s="6"/>
      <c r="G63" s="6"/>
      <c r="H63" s="6"/>
    </row>
    <row r="64" spans="1:29" x14ac:dyDescent="0.25">
      <c r="A64" s="6"/>
      <c r="B64" s="6"/>
      <c r="C64" s="6"/>
      <c r="D64" s="6"/>
      <c r="E64" s="6"/>
      <c r="F64" s="6"/>
      <c r="G64" s="6"/>
      <c r="H64" s="6"/>
    </row>
    <row r="65" spans="1:8" x14ac:dyDescent="0.25">
      <c r="A65" s="6"/>
      <c r="B65" s="6"/>
      <c r="C65" s="6"/>
      <c r="D65" s="6"/>
      <c r="E65" s="6"/>
      <c r="F65" s="6"/>
      <c r="G65" s="6"/>
      <c r="H65" s="6"/>
    </row>
    <row r="66" spans="1:8" x14ac:dyDescent="0.25">
      <c r="A66" s="6"/>
      <c r="B66" s="6"/>
      <c r="C66" s="6"/>
      <c r="D66" s="6"/>
      <c r="E66" s="6"/>
      <c r="F66" s="6"/>
      <c r="G66" s="6"/>
      <c r="H66" s="6"/>
    </row>
    <row r="67" spans="1:8" x14ac:dyDescent="0.25">
      <c r="A67" s="6"/>
      <c r="B67" s="6"/>
      <c r="C67" s="6"/>
      <c r="D67" s="6"/>
      <c r="E67" s="6"/>
      <c r="F67" s="6"/>
      <c r="G67" s="6"/>
      <c r="H67" s="6"/>
    </row>
    <row r="68" spans="1:8" x14ac:dyDescent="0.25">
      <c r="A68" s="6"/>
      <c r="B68" s="6"/>
      <c r="C68" s="6"/>
      <c r="D68" s="6"/>
      <c r="E68" s="6"/>
      <c r="F68" s="6"/>
      <c r="G68" s="6"/>
      <c r="H68" s="6"/>
    </row>
    <row r="69" spans="1:8" x14ac:dyDescent="0.25">
      <c r="A69" s="6"/>
      <c r="B69" s="6"/>
      <c r="C69" s="6"/>
      <c r="D69" s="6"/>
      <c r="E69" s="6"/>
      <c r="F69" s="6"/>
      <c r="G69" s="6"/>
      <c r="H69" s="6"/>
    </row>
    <row r="70" spans="1:8" x14ac:dyDescent="0.25">
      <c r="A70" s="6"/>
      <c r="B70" s="6"/>
      <c r="C70" s="6"/>
      <c r="D70" s="6"/>
      <c r="E70" s="6"/>
      <c r="F70" s="6"/>
      <c r="G70" s="6"/>
      <c r="H70" s="6"/>
    </row>
    <row r="71" spans="1:8" x14ac:dyDescent="0.25">
      <c r="A71" s="6"/>
      <c r="B71" s="6"/>
      <c r="C71" s="6"/>
      <c r="D71" s="6"/>
      <c r="E71" s="6"/>
      <c r="F71" s="6"/>
      <c r="G71" s="6"/>
      <c r="H71" s="6"/>
    </row>
    <row r="72" spans="1:8" x14ac:dyDescent="0.25">
      <c r="A72" s="6"/>
      <c r="B72" s="6"/>
      <c r="C72" s="6"/>
      <c r="D72" s="6"/>
      <c r="E72" s="6"/>
      <c r="F72" s="6"/>
      <c r="G72" s="6"/>
      <c r="H72" s="6"/>
    </row>
    <row r="73" spans="1:8" x14ac:dyDescent="0.25">
      <c r="A73" s="6"/>
      <c r="B73" s="6"/>
      <c r="C73" s="6"/>
      <c r="D73" s="6"/>
      <c r="E73" s="6"/>
      <c r="F73" s="6"/>
      <c r="G73" s="6"/>
      <c r="H73" s="6"/>
    </row>
    <row r="74" spans="1:8" x14ac:dyDescent="0.25">
      <c r="A74" s="6"/>
      <c r="B74" s="6"/>
      <c r="C74" s="6"/>
      <c r="D74" s="6"/>
      <c r="E74" s="6"/>
      <c r="F74" s="6"/>
      <c r="G74" s="6"/>
      <c r="H74" s="6"/>
    </row>
    <row r="75" spans="1:8" x14ac:dyDescent="0.25">
      <c r="A75" s="6"/>
      <c r="B75" s="6"/>
      <c r="C75" s="6"/>
      <c r="D75" s="6"/>
      <c r="E75" s="6"/>
      <c r="F75" s="6"/>
      <c r="G75" s="6"/>
      <c r="H75" s="6"/>
    </row>
    <row r="76" spans="1:8" x14ac:dyDescent="0.25">
      <c r="A76" s="6"/>
      <c r="B76" s="6"/>
      <c r="C76" s="6"/>
      <c r="D76" s="6"/>
      <c r="E76" s="6"/>
      <c r="F76" s="6"/>
      <c r="G76" s="6"/>
      <c r="H76" s="6"/>
    </row>
    <row r="77" spans="1:8" x14ac:dyDescent="0.25">
      <c r="A77" s="6"/>
      <c r="B77" s="6"/>
      <c r="C77" s="6"/>
      <c r="D77" s="6"/>
      <c r="E77" s="6"/>
      <c r="F77" s="6"/>
      <c r="G77" s="6"/>
      <c r="H77" s="6"/>
    </row>
    <row r="78" spans="1:8" x14ac:dyDescent="0.25">
      <c r="A78" s="6"/>
      <c r="B78" s="6"/>
      <c r="C78" s="6"/>
      <c r="D78" s="6"/>
      <c r="E78" s="6"/>
      <c r="F78" s="6"/>
      <c r="G78" s="6"/>
      <c r="H78" s="6"/>
    </row>
    <row r="79" spans="1:8" x14ac:dyDescent="0.25">
      <c r="A79" s="6"/>
      <c r="B79" s="6"/>
      <c r="C79" s="6"/>
      <c r="D79" s="6"/>
      <c r="E79" s="6"/>
      <c r="F79" s="6"/>
      <c r="G79" s="6"/>
      <c r="H79" s="6"/>
    </row>
    <row r="80" spans="1:8" x14ac:dyDescent="0.25">
      <c r="A80" s="6"/>
      <c r="B80" s="6"/>
      <c r="C80" s="6"/>
      <c r="D80" s="6"/>
      <c r="E80" s="6"/>
      <c r="F80" s="6"/>
      <c r="G80" s="6"/>
      <c r="H80" s="6"/>
    </row>
    <row r="81" spans="1:8" x14ac:dyDescent="0.25">
      <c r="A81" s="6"/>
      <c r="B81" s="6"/>
      <c r="C81" s="6"/>
      <c r="D81" s="6"/>
      <c r="E81" s="6"/>
      <c r="F81" s="6"/>
      <c r="G81" s="6"/>
      <c r="H81" s="6"/>
    </row>
    <row r="82" spans="1:8" x14ac:dyDescent="0.25">
      <c r="A82" s="6"/>
      <c r="B82" s="6"/>
      <c r="C82" s="6"/>
      <c r="D82" s="6"/>
      <c r="E82" s="6"/>
      <c r="F82" s="6"/>
      <c r="G82" s="6"/>
      <c r="H82" s="6"/>
    </row>
    <row r="83" spans="1:8" x14ac:dyDescent="0.25">
      <c r="A83" s="6"/>
      <c r="B83" s="6"/>
      <c r="C83" s="6"/>
      <c r="D83" s="6"/>
      <c r="E83" s="6"/>
      <c r="F83" s="6"/>
      <c r="G83" s="6"/>
      <c r="H83" s="6"/>
    </row>
    <row r="84" spans="1:8" x14ac:dyDescent="0.25">
      <c r="A84" s="6"/>
      <c r="B84" s="6"/>
      <c r="C84" s="6"/>
      <c r="D84" s="6"/>
      <c r="E84" s="6"/>
      <c r="F84" s="6"/>
      <c r="G84" s="6"/>
      <c r="H84" s="6"/>
    </row>
    <row r="85" spans="1:8" x14ac:dyDescent="0.25">
      <c r="A85" s="6"/>
      <c r="B85" s="6"/>
      <c r="C85" s="6"/>
      <c r="D85" s="6"/>
      <c r="E85" s="6"/>
      <c r="F85" s="6"/>
      <c r="G85" s="6"/>
      <c r="H85" s="6"/>
    </row>
    <row r="86" spans="1:8" x14ac:dyDescent="0.25">
      <c r="A86" s="6"/>
      <c r="B86" s="6"/>
      <c r="C86" s="6"/>
      <c r="D86" s="6"/>
      <c r="E86" s="6"/>
      <c r="F86" s="6"/>
      <c r="G86" s="6"/>
      <c r="H86" s="6"/>
    </row>
    <row r="87" spans="1:8" x14ac:dyDescent="0.25">
      <c r="A87" s="6"/>
      <c r="B87" s="6"/>
      <c r="C87" s="6"/>
      <c r="D87" s="6"/>
      <c r="E87" s="6"/>
      <c r="F87" s="6"/>
      <c r="G87" s="6"/>
      <c r="H87" s="6"/>
    </row>
    <row r="88" spans="1:8" x14ac:dyDescent="0.25">
      <c r="A88" s="6"/>
      <c r="B88" s="6"/>
      <c r="C88" s="6"/>
      <c r="D88" s="6"/>
      <c r="E88" s="6"/>
      <c r="F88" s="6"/>
      <c r="G88" s="6"/>
      <c r="H88" s="6"/>
    </row>
    <row r="89" spans="1:8" x14ac:dyDescent="0.25">
      <c r="A89" s="6"/>
      <c r="B89" s="6"/>
      <c r="C89" s="6"/>
      <c r="D89" s="6"/>
      <c r="E89" s="6"/>
      <c r="F89" s="6"/>
      <c r="G89" s="6"/>
      <c r="H89" s="6"/>
    </row>
    <row r="90" spans="1:8" x14ac:dyDescent="0.25">
      <c r="A90" s="6"/>
      <c r="B90" s="6"/>
      <c r="C90" s="6"/>
      <c r="D90" s="6"/>
      <c r="E90" s="6"/>
      <c r="F90" s="6"/>
      <c r="G90" s="6"/>
      <c r="H90" s="6"/>
    </row>
    <row r="91" spans="1:8" x14ac:dyDescent="0.25">
      <c r="A91" s="6"/>
      <c r="B91" s="6"/>
      <c r="C91" s="6"/>
      <c r="D91" s="6"/>
      <c r="E91" s="6"/>
      <c r="F91" s="6"/>
      <c r="G91" s="6"/>
      <c r="H91" s="6"/>
    </row>
    <row r="92" spans="1:8" x14ac:dyDescent="0.25">
      <c r="A92" s="6"/>
      <c r="B92" s="6"/>
      <c r="C92" s="6"/>
      <c r="D92" s="6"/>
      <c r="E92" s="6"/>
      <c r="F92" s="6"/>
      <c r="G92" s="6"/>
      <c r="H92" s="6"/>
    </row>
    <row r="93" spans="1:8" x14ac:dyDescent="0.25">
      <c r="A93" s="6"/>
      <c r="B93" s="6"/>
      <c r="C93" s="6"/>
      <c r="D93" s="6"/>
      <c r="E93" s="6"/>
      <c r="F93" s="6"/>
      <c r="G93" s="6"/>
      <c r="H93" s="6"/>
    </row>
    <row r="94" spans="1:8" x14ac:dyDescent="0.25">
      <c r="A94" s="6"/>
      <c r="B94" s="6"/>
      <c r="C94" s="6"/>
      <c r="D94" s="6"/>
      <c r="E94" s="6"/>
      <c r="F94" s="6"/>
      <c r="G94" s="6"/>
      <c r="H94" s="6"/>
    </row>
    <row r="95" spans="1:8" x14ac:dyDescent="0.25">
      <c r="A95" s="6"/>
      <c r="B95" s="6"/>
      <c r="C95" s="6"/>
      <c r="D95" s="6"/>
      <c r="E95" s="6"/>
      <c r="F95" s="6"/>
      <c r="G95" s="6"/>
      <c r="H95" s="6"/>
    </row>
    <row r="96" spans="1:8" x14ac:dyDescent="0.25">
      <c r="A96" s="6"/>
      <c r="B96" s="6"/>
      <c r="C96" s="6"/>
      <c r="D96" s="6"/>
      <c r="E96" s="6"/>
      <c r="F96" s="6"/>
      <c r="G96" s="6"/>
      <c r="H96" s="6"/>
    </row>
    <row r="97" spans="1:8" x14ac:dyDescent="0.25">
      <c r="A97" s="6"/>
      <c r="B97" s="6"/>
      <c r="C97" s="6"/>
      <c r="D97" s="6"/>
      <c r="E97" s="6"/>
      <c r="F97" s="6"/>
      <c r="G97" s="6"/>
      <c r="H97" s="6"/>
    </row>
    <row r="98" spans="1:8" x14ac:dyDescent="0.25">
      <c r="A98" s="6"/>
      <c r="B98" s="6"/>
      <c r="C98" s="6"/>
      <c r="D98" s="6"/>
      <c r="E98" s="6"/>
      <c r="F98" s="6"/>
      <c r="G98" s="6"/>
      <c r="H98" s="6"/>
    </row>
    <row r="99" spans="1:8" x14ac:dyDescent="0.25">
      <c r="A99" s="6"/>
      <c r="B99" s="6"/>
      <c r="C99" s="6"/>
      <c r="D99" s="6"/>
      <c r="E99" s="6"/>
      <c r="F99" s="6"/>
      <c r="G99" s="6"/>
      <c r="H99" s="6"/>
    </row>
    <row r="100" spans="1:8" x14ac:dyDescent="0.25">
      <c r="A100" s="6"/>
      <c r="B100" s="6"/>
      <c r="C100" s="6"/>
      <c r="D100" s="6"/>
      <c r="E100" s="6"/>
      <c r="F100" s="6"/>
      <c r="G100" s="6"/>
      <c r="H100" s="6"/>
    </row>
    <row r="101" spans="1:8" x14ac:dyDescent="0.25">
      <c r="A101" s="6"/>
      <c r="B101" s="6"/>
      <c r="C101" s="6"/>
      <c r="D101" s="6"/>
      <c r="E101" s="6"/>
      <c r="F101" s="6"/>
      <c r="G101" s="6"/>
      <c r="H101" s="6"/>
    </row>
    <row r="102" spans="1:8" x14ac:dyDescent="0.25">
      <c r="A102" s="6"/>
      <c r="B102" s="6"/>
      <c r="C102" s="6"/>
      <c r="D102" s="6"/>
      <c r="E102" s="6"/>
      <c r="F102" s="6"/>
      <c r="G102" s="6"/>
      <c r="H102" s="6"/>
    </row>
    <row r="103" spans="1:8" x14ac:dyDescent="0.25">
      <c r="A103" s="6"/>
      <c r="B103" s="6"/>
      <c r="C103" s="6"/>
      <c r="D103" s="6"/>
      <c r="E103" s="6"/>
      <c r="F103" s="6"/>
      <c r="G103" s="6"/>
      <c r="H103" s="6"/>
    </row>
    <row r="104" spans="1:8" x14ac:dyDescent="0.25">
      <c r="A104" s="6"/>
      <c r="B104" s="6"/>
      <c r="C104" s="6"/>
      <c r="D104" s="6"/>
      <c r="E104" s="6"/>
      <c r="F104" s="6"/>
      <c r="G104" s="6"/>
      <c r="H104" s="6"/>
    </row>
    <row r="105" spans="1:8" x14ac:dyDescent="0.25">
      <c r="A105" s="6"/>
      <c r="B105" s="6"/>
      <c r="C105" s="6"/>
      <c r="D105" s="6"/>
      <c r="E105" s="6"/>
      <c r="F105" s="6"/>
      <c r="G105" s="6"/>
      <c r="H105" s="6"/>
    </row>
    <row r="106" spans="1:8" x14ac:dyDescent="0.25">
      <c r="A106" s="6"/>
      <c r="B106" s="6"/>
      <c r="C106" s="6"/>
      <c r="D106" s="6"/>
      <c r="E106" s="6"/>
      <c r="F106" s="6"/>
      <c r="G106" s="6"/>
      <c r="H106" s="6"/>
    </row>
    <row r="107" spans="1:8" x14ac:dyDescent="0.25">
      <c r="A107" s="6"/>
      <c r="B107" s="6"/>
      <c r="C107" s="6"/>
      <c r="D107" s="6"/>
      <c r="E107" s="6"/>
      <c r="F107" s="6"/>
      <c r="G107" s="6"/>
      <c r="H107" s="6"/>
    </row>
    <row r="108" spans="1:8" x14ac:dyDescent="0.25">
      <c r="A108" s="6"/>
      <c r="B108" s="6"/>
      <c r="C108" s="6"/>
      <c r="D108" s="6"/>
      <c r="E108" s="6"/>
      <c r="F108" s="6"/>
      <c r="G108" s="6"/>
      <c r="H108" s="6"/>
    </row>
    <row r="109" spans="1:8" x14ac:dyDescent="0.25">
      <c r="A109" s="6"/>
      <c r="B109" s="6"/>
      <c r="C109" s="6"/>
      <c r="D109" s="6"/>
      <c r="E109" s="6"/>
      <c r="F109" s="6"/>
      <c r="G109" s="6"/>
      <c r="H109" s="6"/>
    </row>
    <row r="110" spans="1:8" x14ac:dyDescent="0.25">
      <c r="A110" s="6"/>
      <c r="B110" s="6"/>
      <c r="C110" s="6"/>
      <c r="D110" s="6"/>
      <c r="E110" s="6"/>
      <c r="F110" s="6"/>
      <c r="G110" s="6"/>
      <c r="H110" s="6"/>
    </row>
    <row r="111" spans="1:8" x14ac:dyDescent="0.25">
      <c r="A111" s="6"/>
      <c r="B111" s="6"/>
      <c r="C111" s="6"/>
      <c r="D111" s="6"/>
      <c r="E111" s="6"/>
      <c r="F111" s="6"/>
      <c r="G111" s="6"/>
      <c r="H111" s="6"/>
    </row>
    <row r="112" spans="1:8" x14ac:dyDescent="0.25">
      <c r="A112" s="6"/>
      <c r="B112" s="6"/>
      <c r="C112" s="6"/>
      <c r="D112" s="6"/>
      <c r="E112" s="6"/>
      <c r="F112" s="6"/>
      <c r="G112" s="6"/>
      <c r="H112" s="6"/>
    </row>
    <row r="113" spans="1:8" x14ac:dyDescent="0.25">
      <c r="A113" s="6"/>
      <c r="B113" s="6"/>
      <c r="C113" s="6"/>
      <c r="D113" s="6"/>
      <c r="E113" s="6"/>
      <c r="F113" s="6"/>
      <c r="G113" s="6"/>
      <c r="H113" s="6"/>
    </row>
    <row r="114" spans="1:8" x14ac:dyDescent="0.25">
      <c r="A114" s="6"/>
      <c r="B114" s="6"/>
      <c r="C114" s="6"/>
      <c r="D114" s="6"/>
      <c r="E114" s="6"/>
      <c r="F114" s="6"/>
      <c r="G114" s="6"/>
      <c r="H114" s="6"/>
    </row>
    <row r="115" spans="1:8" x14ac:dyDescent="0.25">
      <c r="A115" s="6"/>
      <c r="B115" s="6"/>
      <c r="C115" s="6"/>
      <c r="D115" s="6"/>
      <c r="E115" s="6"/>
      <c r="F115" s="6"/>
      <c r="G115" s="6"/>
      <c r="H115" s="6"/>
    </row>
    <row r="116" spans="1:8" x14ac:dyDescent="0.25">
      <c r="A116" s="6"/>
      <c r="B116" s="6"/>
      <c r="C116" s="6"/>
      <c r="D116" s="6"/>
      <c r="E116" s="6"/>
      <c r="F116" s="6"/>
      <c r="G116" s="6"/>
      <c r="H116" s="6"/>
    </row>
    <row r="117" spans="1:8" x14ac:dyDescent="0.25">
      <c r="A117" s="6"/>
      <c r="B117" s="6"/>
      <c r="C117" s="6"/>
      <c r="D117" s="6"/>
      <c r="E117" s="6"/>
      <c r="F117" s="6"/>
      <c r="G117" s="6"/>
      <c r="H117" s="6"/>
    </row>
    <row r="118" spans="1:8" x14ac:dyDescent="0.25">
      <c r="A118" s="6"/>
      <c r="B118" s="6"/>
      <c r="C118" s="6"/>
      <c r="D118" s="6"/>
      <c r="E118" s="6"/>
      <c r="F118" s="6"/>
      <c r="G118" s="6"/>
      <c r="H118" s="6"/>
    </row>
    <row r="119" spans="1:8" x14ac:dyDescent="0.25">
      <c r="A119" s="6"/>
      <c r="B119" s="6"/>
      <c r="C119" s="6"/>
      <c r="D119" s="6"/>
      <c r="E119" s="6"/>
      <c r="F119" s="6"/>
      <c r="G119" s="6"/>
      <c r="H119" s="6"/>
    </row>
    <row r="120" spans="1:8" x14ac:dyDescent="0.25">
      <c r="A120" s="6"/>
      <c r="C120" s="6"/>
      <c r="D120" s="6"/>
      <c r="E120" s="6"/>
      <c r="F120" s="6"/>
      <c r="G120" s="6"/>
      <c r="H120" s="6"/>
    </row>
    <row r="121" spans="1:8" x14ac:dyDescent="0.25">
      <c r="A121" s="6"/>
      <c r="C121" s="6"/>
      <c r="D121" s="6"/>
      <c r="E121" s="6"/>
      <c r="F121" s="6"/>
      <c r="G121" s="6"/>
      <c r="H121" s="6"/>
    </row>
    <row r="122" spans="1:8" x14ac:dyDescent="0.25">
      <c r="A122" s="6"/>
      <c r="C122" s="6"/>
      <c r="D122" s="6"/>
      <c r="E122" s="6"/>
      <c r="F122" s="6"/>
      <c r="G122" s="6"/>
      <c r="H122" s="6"/>
    </row>
    <row r="123" spans="1:8" x14ac:dyDescent="0.25">
      <c r="A123" s="6"/>
      <c r="C123" s="6"/>
      <c r="D123" s="6"/>
      <c r="E123" s="6"/>
      <c r="F123" s="6"/>
      <c r="G123" s="6"/>
      <c r="H123" s="6"/>
    </row>
    <row r="124" spans="1:8" x14ac:dyDescent="0.25">
      <c r="A124" s="6"/>
      <c r="C124" s="6"/>
      <c r="D124" s="6"/>
      <c r="E124" s="6"/>
      <c r="F124" s="6"/>
      <c r="G124" s="6"/>
      <c r="H124" s="6"/>
    </row>
    <row r="125" spans="1:8" x14ac:dyDescent="0.25">
      <c r="A125" s="6"/>
      <c r="C125" s="6"/>
      <c r="D125" s="6"/>
      <c r="E125" s="6"/>
    </row>
  </sheetData>
  <mergeCells count="31">
    <mergeCell ref="D62:E62"/>
    <mergeCell ref="L3:M3"/>
    <mergeCell ref="A51:G51"/>
    <mergeCell ref="N3:O3"/>
    <mergeCell ref="B1:D1"/>
    <mergeCell ref="D53:E53"/>
    <mergeCell ref="D54:E54"/>
    <mergeCell ref="I3:I4"/>
    <mergeCell ref="J3:J4"/>
    <mergeCell ref="K3:K4"/>
    <mergeCell ref="I5:I51"/>
    <mergeCell ref="J5:J51"/>
    <mergeCell ref="K5:K51"/>
    <mergeCell ref="A3:A4"/>
    <mergeCell ref="B3:B4"/>
    <mergeCell ref="C3:D4"/>
    <mergeCell ref="AB3:AC3"/>
    <mergeCell ref="D56:E56"/>
    <mergeCell ref="D57:E57"/>
    <mergeCell ref="D58:E58"/>
    <mergeCell ref="D60:E60"/>
    <mergeCell ref="P3:Q3"/>
    <mergeCell ref="E3:E4"/>
    <mergeCell ref="F3:F4"/>
    <mergeCell ref="G3:G4"/>
    <mergeCell ref="H3:H4"/>
    <mergeCell ref="R3:S3"/>
    <mergeCell ref="T3:U3"/>
    <mergeCell ref="V3:W3"/>
    <mergeCell ref="X3:Y3"/>
    <mergeCell ref="Z3:AA3"/>
  </mergeCells>
  <pageMargins left="0.23622047244094491" right="0.23622047244094491" top="0.74803149606299213" bottom="0.74803149606299213" header="0.31496062992125984" footer="0.31496062992125984"/>
  <pageSetup paperSize="9" scale="31" orientation="landscape" verticalDpi="0" r:id="rId1"/>
  <rowBreaks count="2" manualBreakCount="2">
    <brk id="37" max="28" man="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GP9</dc:creator>
  <cp:lastModifiedBy>GP9</cp:lastModifiedBy>
  <cp:lastPrinted>2024-02-22T05:29:52Z</cp:lastPrinted>
  <dcterms:created xsi:type="dcterms:W3CDTF">2024-02-19T09:03:12Z</dcterms:created>
  <dcterms:modified xsi:type="dcterms:W3CDTF">2024-02-22T05:29:59Z</dcterms:modified>
</cp:coreProperties>
</file>