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2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Q8" i="1"/>
  <c r="Q7" i="1"/>
  <c r="Q6" i="1"/>
  <c r="Q5" i="1"/>
  <c r="M17" i="1"/>
  <c r="M16" i="1"/>
  <c r="K27" i="1"/>
  <c r="K26" i="1"/>
  <c r="K25" i="1"/>
  <c r="K24" i="1"/>
  <c r="K23" i="1"/>
  <c r="K22" i="1"/>
  <c r="K21" i="1"/>
  <c r="I31" i="1"/>
  <c r="I14" i="1"/>
  <c r="I13" i="1"/>
  <c r="G40" i="1" l="1"/>
  <c r="G39" i="1"/>
  <c r="G38" i="1"/>
  <c r="G37" i="1"/>
  <c r="G36" i="1"/>
  <c r="G35" i="1"/>
  <c r="G34" i="1"/>
  <c r="G33" i="1"/>
  <c r="G32" i="1"/>
  <c r="G31" i="1"/>
  <c r="G30" i="1"/>
  <c r="G27" i="1"/>
  <c r="G26" i="1"/>
  <c r="G25" i="1"/>
  <c r="G24" i="1"/>
  <c r="G23" i="1"/>
  <c r="G22" i="1"/>
  <c r="G21" i="1"/>
  <c r="G28" i="1" s="1"/>
  <c r="G18" i="1"/>
  <c r="G17" i="1"/>
  <c r="G16" i="1"/>
  <c r="G19" i="1" s="1"/>
  <c r="G15" i="1"/>
  <c r="G14" i="1"/>
  <c r="G13" i="1"/>
  <c r="G12" i="1"/>
  <c r="G9" i="1"/>
  <c r="G8" i="1"/>
  <c r="G7" i="1"/>
  <c r="G6" i="1"/>
  <c r="G5" i="1"/>
  <c r="G10" i="1" s="1"/>
  <c r="G41" i="1" l="1"/>
  <c r="G42" i="1" s="1"/>
</calcChain>
</file>

<file path=xl/sharedStrings.xml><?xml version="1.0" encoding="utf-8"?>
<sst xmlns="http://schemas.openxmlformats.org/spreadsheetml/2006/main" count="130" uniqueCount="96">
  <si>
    <t>№</t>
  </si>
  <si>
    <t>Наименование закупаемых товаров, работ, услуг (на русском языке)</t>
  </si>
  <si>
    <t>Краткая характеристика (описание) товаров, работ и услуг (на русском языке)</t>
  </si>
  <si>
    <t>Единица измерен. (в соответствии с ОКЕИ)</t>
  </si>
  <si>
    <t xml:space="preserve">Запланированное колличество </t>
  </si>
  <si>
    <t>Плановая цена за еденицу,тенге</t>
  </si>
  <si>
    <t>Сумма,утвержденная для закупки</t>
  </si>
  <si>
    <t>обьем</t>
  </si>
  <si>
    <t>Реагенты для гематологического анализатора Swelab Alfa</t>
  </si>
  <si>
    <t xml:space="preserve">Гематологический разбавитель </t>
  </si>
  <si>
    <t>Гематологический разбавитель уп/20л (для общего анализа крови)</t>
  </si>
  <si>
    <t>канистра</t>
  </si>
  <si>
    <t>Гематологический лизирующий</t>
  </si>
  <si>
    <t>Гематологический лизирующий уп/5л (для общего анализа крови)</t>
  </si>
  <si>
    <t>Реагенты Boule контрольные образцы крови</t>
  </si>
  <si>
    <t>Реагенты BouleCjn Diff Tri-level (Контрольные образцы крови), 3 х 4,5мл</t>
  </si>
  <si>
    <t>набор</t>
  </si>
  <si>
    <t>Реагенты Boule калибратор</t>
  </si>
  <si>
    <t>Калибратор Boule Cal 1х 3мл (используеться 1 раз в год)</t>
  </si>
  <si>
    <t>упаковка</t>
  </si>
  <si>
    <t>Boul Cleaning Kit</t>
  </si>
  <si>
    <t>Реагенты комплект для очистки (Чистящий набор 3х450мл)</t>
  </si>
  <si>
    <t>Тест - полосы</t>
  </si>
  <si>
    <t>Тест - полоски для определения глюкозы в капиллярной крови</t>
  </si>
  <si>
    <t>Тест - полоски для определения сахара в капиллярной крови, 50шт./уп.</t>
  </si>
  <si>
    <t>Тест – полоски на мочевой анализатор Aution Eleven</t>
  </si>
  <si>
    <t>Тест – полоски, определение не менее 11 анализов, 100шт/уп</t>
  </si>
  <si>
    <t>Контроль Аутиончек плюс (Autioncheck plus)</t>
  </si>
  <si>
    <t>Контроль качества работы анализатора мочи. В одной упаковке два уровня:  норма и патология. Фасовка состоит из четырех флаконов</t>
  </si>
  <si>
    <t>Экспресс тест Fob - N</t>
  </si>
  <si>
    <t>Экспресс тест для определения скрытой крови в кале, 30 тестов/уп.</t>
  </si>
  <si>
    <t>Цоликлон Анти - А</t>
  </si>
  <si>
    <t>Определение группы крови, 10фл/уп.</t>
  </si>
  <si>
    <t>Цоликлон Анти – В</t>
  </si>
  <si>
    <t>Цоликлон Д - супер</t>
  </si>
  <si>
    <t>Определение резус - фактора, 10фл/уп.</t>
  </si>
  <si>
    <t xml:space="preserve">    упаковка</t>
  </si>
  <si>
    <t>Реагенты на гематологический анализатор Mindray BC - 5800</t>
  </si>
  <si>
    <t>Дилюент М-58D</t>
  </si>
  <si>
    <t>Дилюент, 20л/канистра</t>
  </si>
  <si>
    <t>Реагент лизирующий М-58 LBA Lyse</t>
  </si>
  <si>
    <t>Реагент лизирующий, 1000мл/флакон</t>
  </si>
  <si>
    <t>флакон</t>
  </si>
  <si>
    <t>Реагент лизирующий М-58 LH Lyse</t>
  </si>
  <si>
    <t>Реагент лизирующий, 500мл/флакон</t>
  </si>
  <si>
    <t>Реагент лизирующий М-58 LEO (I) Lyse</t>
  </si>
  <si>
    <t>Реагент лизирующий М-58 LEO (II)Lyse</t>
  </si>
  <si>
    <t>Контрольная кровь QC B55</t>
  </si>
  <si>
    <t>Контрольная кровь, набор (L, N, H)</t>
  </si>
  <si>
    <t>Очиститель M-30P Probe cleanser</t>
  </si>
  <si>
    <t>Чистящий раствор для пробозаборника 50мл/флакон</t>
  </si>
  <si>
    <t>Реагенты и расходный материал</t>
  </si>
  <si>
    <t>Натрий лимонокислый</t>
  </si>
  <si>
    <t>Натрий лимонокислый 3-х зам. 5,5вод. «чда»</t>
  </si>
  <si>
    <t>кг</t>
  </si>
  <si>
    <t xml:space="preserve">Неодишер Лабоклин А8  допку подадите </t>
  </si>
  <si>
    <t>Порошок для дезинфекционно – моющей машины Miele, 10кг/канистре</t>
  </si>
  <si>
    <t>Антиген кардиолипиновый комплект №2</t>
  </si>
  <si>
    <t>«Сифилис – АгКл - РМП» для микрореакции 2000опр./уп. Состав набора: взвесь АгКл в 10% р-ре холин – хлорида, К+, К-, контроль отр, контроль положительный</t>
  </si>
  <si>
    <t>Набор для исследования методом Като</t>
  </si>
  <si>
    <t>Для исследования фекалий</t>
  </si>
  <si>
    <t>Иммерсионное масло</t>
  </si>
  <si>
    <t>Иммерсионное масло,классическое типа А100мл</t>
  </si>
  <si>
    <t>Эозин по Романовскому</t>
  </si>
  <si>
    <t>Для покраски мазков</t>
  </si>
  <si>
    <t>бутыль</t>
  </si>
  <si>
    <t>Эозин метиленовый синий по Май – Грюнвальду</t>
  </si>
  <si>
    <t>Для фиксации мазков</t>
  </si>
  <si>
    <t>Глицерин чда</t>
  </si>
  <si>
    <t xml:space="preserve">Глицерин </t>
  </si>
  <si>
    <t>Калий гидроокись</t>
  </si>
  <si>
    <t>КОН Чда (щелочь)</t>
  </si>
  <si>
    <t>Неодишер соль</t>
  </si>
  <si>
    <t>Соль для дезинфекционно-моющей машины Miele 1,5кг/уп.</t>
  </si>
  <si>
    <t>Уп.</t>
  </si>
  <si>
    <t>Метиленовый синий</t>
  </si>
  <si>
    <t>Порошок для приготовления краски для гинекологических мазков</t>
  </si>
  <si>
    <t>ВСЕГО:</t>
  </si>
  <si>
    <t>Ценовое предложение потенциального поставщика (тенге)</t>
  </si>
  <si>
    <t>Общая сумма потенциального поставщика</t>
  </si>
  <si>
    <t>Приложение 1 к протоколу №13</t>
  </si>
  <si>
    <t>Председатель комиссии</t>
  </si>
  <si>
    <t>Г. Тулебаева</t>
  </si>
  <si>
    <t>Члены комиссии</t>
  </si>
  <si>
    <t>Ә. Ахметов</t>
  </si>
  <si>
    <t>С. Каирлова</t>
  </si>
  <si>
    <t>Г. Айтбаева</t>
  </si>
  <si>
    <t xml:space="preserve"> Секретарь комиссии</t>
  </si>
  <si>
    <t>К. Аханова</t>
  </si>
  <si>
    <t>А. Кужахметова</t>
  </si>
  <si>
    <t>ТОО "Sanafarm"</t>
  </si>
  <si>
    <t>ТОО "Астромед"</t>
  </si>
  <si>
    <t>ТОО "Гелика"</t>
  </si>
  <si>
    <t>отклонен</t>
  </si>
  <si>
    <t>ТОО "Интермедика Алматы"</t>
  </si>
  <si>
    <t>ТОО "ОрдаМед Астана"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</si>
</sst>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0"/>
      <name val="Arial Cyr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5" fillId="0" borderId="10" xfId="1" applyNumberFormat="1" applyFont="1" applyFill="1" applyBorder="1" applyAlignment="1">
      <alignment horizontal="center" vertical="center" wrapText="1"/>
    </xf>
    <xf numFmtId="4" fontId="5" fillId="0" borderId="11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5" fillId="0" borderId="12" xfId="1" applyNumberFormat="1" applyFont="1" applyFill="1" applyBorder="1" applyAlignment="1">
      <alignment horizontal="center" vertical="center" wrapText="1"/>
    </xf>
    <xf numFmtId="4" fontId="5" fillId="0" borderId="13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2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view="pageBreakPreview" zoomScale="60" zoomScaleNormal="100" workbookViewId="0">
      <pane xSplit="7" ySplit="3" topLeftCell="L22" activePane="bottomRight" state="frozen"/>
      <selection pane="topRight" activeCell="H1" sqref="H1"/>
      <selection pane="bottomLeft" activeCell="A4" sqref="A4"/>
      <selection pane="bottomRight" activeCell="A11" sqref="A11:G11"/>
    </sheetView>
  </sheetViews>
  <sheetFormatPr defaultColWidth="9.140625" defaultRowHeight="12.75" x14ac:dyDescent="0.25"/>
  <cols>
    <col min="1" max="1" width="9.140625" style="1"/>
    <col min="2" max="2" width="36.7109375" style="1" customWidth="1"/>
    <col min="3" max="3" width="34.42578125" style="1" customWidth="1"/>
    <col min="4" max="4" width="19.42578125" style="1" customWidth="1"/>
    <col min="5" max="5" width="17" style="1" customWidth="1"/>
    <col min="6" max="6" width="13" style="2" customWidth="1"/>
    <col min="7" max="7" width="23.7109375" style="2" customWidth="1"/>
    <col min="8" max="8" width="13.85546875" style="2" customWidth="1"/>
    <col min="9" max="9" width="13.7109375" style="2" customWidth="1"/>
    <col min="10" max="10" width="14.140625" style="1" customWidth="1"/>
    <col min="11" max="11" width="12.7109375" style="1" customWidth="1"/>
    <col min="12" max="13" width="13.5703125" style="1" customWidth="1"/>
    <col min="14" max="14" width="12.42578125" style="1" customWidth="1"/>
    <col min="15" max="15" width="13" style="1" customWidth="1"/>
    <col min="16" max="16" width="14.28515625" style="1" customWidth="1"/>
    <col min="17" max="17" width="14.5703125" style="1" customWidth="1"/>
    <col min="18" max="16384" width="9.140625" style="1"/>
  </cols>
  <sheetData>
    <row r="1" spans="1:17" ht="13.5" thickBot="1" x14ac:dyDescent="0.25">
      <c r="B1" s="22" t="s">
        <v>80</v>
      </c>
    </row>
    <row r="2" spans="1:17" ht="25.5" x14ac:dyDescent="0.2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90</v>
      </c>
      <c r="I2" s="8"/>
      <c r="J2" s="7" t="s">
        <v>91</v>
      </c>
      <c r="K2" s="8"/>
      <c r="L2" s="7" t="s">
        <v>92</v>
      </c>
      <c r="M2" s="8"/>
      <c r="N2" s="7" t="s">
        <v>94</v>
      </c>
      <c r="O2" s="8"/>
      <c r="P2" s="7" t="s">
        <v>95</v>
      </c>
      <c r="Q2" s="8"/>
    </row>
    <row r="3" spans="1:17" ht="90" thickBot="1" x14ac:dyDescent="0.3">
      <c r="A3" s="9"/>
      <c r="B3" s="9"/>
      <c r="C3" s="9"/>
      <c r="D3" s="9"/>
      <c r="E3" s="10" t="s">
        <v>7</v>
      </c>
      <c r="F3" s="11"/>
      <c r="G3" s="12"/>
      <c r="H3" s="13" t="s">
        <v>78</v>
      </c>
      <c r="I3" s="14" t="s">
        <v>79</v>
      </c>
      <c r="J3" s="13" t="s">
        <v>78</v>
      </c>
      <c r="K3" s="14" t="s">
        <v>79</v>
      </c>
      <c r="L3" s="13" t="s">
        <v>78</v>
      </c>
      <c r="M3" s="14" t="s">
        <v>79</v>
      </c>
      <c r="N3" s="13" t="s">
        <v>78</v>
      </c>
      <c r="O3" s="14" t="s">
        <v>79</v>
      </c>
      <c r="P3" s="13" t="s">
        <v>78</v>
      </c>
      <c r="Q3" s="14" t="s">
        <v>79</v>
      </c>
    </row>
    <row r="4" spans="1:17" ht="13.5" thickBot="1" x14ac:dyDescent="0.3">
      <c r="A4" s="15" t="s">
        <v>8</v>
      </c>
      <c r="B4" s="16"/>
      <c r="C4" s="16"/>
      <c r="D4" s="16"/>
      <c r="E4" s="16"/>
      <c r="F4" s="16"/>
      <c r="G4" s="16"/>
      <c r="H4" s="28"/>
      <c r="I4" s="29"/>
      <c r="J4" s="28"/>
      <c r="K4" s="29"/>
      <c r="L4" s="28"/>
      <c r="M4" s="29"/>
      <c r="N4" s="28"/>
      <c r="O4" s="29"/>
      <c r="P4" s="28"/>
      <c r="Q4" s="29"/>
    </row>
    <row r="5" spans="1:17" ht="26.25" thickBot="1" x14ac:dyDescent="0.3">
      <c r="A5" s="17">
        <v>1</v>
      </c>
      <c r="B5" s="18" t="s">
        <v>9</v>
      </c>
      <c r="C5" s="18" t="s">
        <v>10</v>
      </c>
      <c r="D5" s="18" t="s">
        <v>11</v>
      </c>
      <c r="E5" s="18">
        <v>15</v>
      </c>
      <c r="F5" s="19">
        <v>43000</v>
      </c>
      <c r="G5" s="20">
        <f>E5*F5</f>
        <v>645000</v>
      </c>
      <c r="H5" s="28"/>
      <c r="I5" s="29"/>
      <c r="J5" s="28"/>
      <c r="K5" s="29"/>
      <c r="L5" s="28"/>
      <c r="M5" s="29"/>
      <c r="N5" s="28"/>
      <c r="O5" s="29"/>
      <c r="P5" s="28">
        <v>43000</v>
      </c>
      <c r="Q5" s="29">
        <f>E5*P5</f>
        <v>645000</v>
      </c>
    </row>
    <row r="6" spans="1:17" ht="26.25" thickBot="1" x14ac:dyDescent="0.3">
      <c r="A6" s="17">
        <v>2</v>
      </c>
      <c r="B6" s="18" t="s">
        <v>12</v>
      </c>
      <c r="C6" s="18" t="s">
        <v>13</v>
      </c>
      <c r="D6" s="18" t="s">
        <v>11</v>
      </c>
      <c r="E6" s="18">
        <v>15</v>
      </c>
      <c r="F6" s="19">
        <v>82800</v>
      </c>
      <c r="G6" s="20">
        <f t="shared" ref="G6:G9" si="0">E6*F6</f>
        <v>1242000</v>
      </c>
      <c r="H6" s="28"/>
      <c r="I6" s="29"/>
      <c r="J6" s="28"/>
      <c r="K6" s="29"/>
      <c r="L6" s="28"/>
      <c r="M6" s="29"/>
      <c r="N6" s="28"/>
      <c r="O6" s="29"/>
      <c r="P6" s="28">
        <v>82800</v>
      </c>
      <c r="Q6" s="29">
        <f>E6*P6</f>
        <v>1242000</v>
      </c>
    </row>
    <row r="7" spans="1:17" ht="26.25" thickBot="1" x14ac:dyDescent="0.3">
      <c r="A7" s="17">
        <v>3</v>
      </c>
      <c r="B7" s="18" t="s">
        <v>14</v>
      </c>
      <c r="C7" s="18" t="s">
        <v>15</v>
      </c>
      <c r="D7" s="18" t="s">
        <v>16</v>
      </c>
      <c r="E7" s="18">
        <v>4</v>
      </c>
      <c r="F7" s="19">
        <v>64900</v>
      </c>
      <c r="G7" s="20">
        <f>E7*F7</f>
        <v>259600</v>
      </c>
      <c r="H7" s="28"/>
      <c r="I7" s="29"/>
      <c r="J7" s="28"/>
      <c r="K7" s="29"/>
      <c r="L7" s="28"/>
      <c r="M7" s="29"/>
      <c r="N7" s="28"/>
      <c r="O7" s="29"/>
      <c r="P7" s="28">
        <v>64900</v>
      </c>
      <c r="Q7" s="29">
        <f>E7*P7</f>
        <v>259600</v>
      </c>
    </row>
    <row r="8" spans="1:17" ht="26.25" thickBot="1" x14ac:dyDescent="0.3">
      <c r="A8" s="17">
        <v>4</v>
      </c>
      <c r="B8" s="18" t="s">
        <v>17</v>
      </c>
      <c r="C8" s="18" t="s">
        <v>18</v>
      </c>
      <c r="D8" s="18" t="s">
        <v>19</v>
      </c>
      <c r="E8" s="18">
        <v>1</v>
      </c>
      <c r="F8" s="19">
        <v>46100</v>
      </c>
      <c r="G8" s="20">
        <f t="shared" si="0"/>
        <v>46100</v>
      </c>
      <c r="H8" s="28"/>
      <c r="I8" s="29"/>
      <c r="J8" s="28"/>
      <c r="K8" s="29"/>
      <c r="L8" s="28"/>
      <c r="M8" s="29"/>
      <c r="N8" s="28"/>
      <c r="O8" s="29"/>
      <c r="P8" s="28">
        <v>46100</v>
      </c>
      <c r="Q8" s="29">
        <f>E8*P8</f>
        <v>46100</v>
      </c>
    </row>
    <row r="9" spans="1:17" ht="26.25" thickBot="1" x14ac:dyDescent="0.3">
      <c r="A9" s="17">
        <v>5</v>
      </c>
      <c r="B9" s="18" t="s">
        <v>20</v>
      </c>
      <c r="C9" s="18" t="s">
        <v>21</v>
      </c>
      <c r="D9" s="18" t="s">
        <v>16</v>
      </c>
      <c r="E9" s="18">
        <v>1</v>
      </c>
      <c r="F9" s="19">
        <v>86320</v>
      </c>
      <c r="G9" s="20">
        <f t="shared" si="0"/>
        <v>86320</v>
      </c>
      <c r="H9" s="28"/>
      <c r="I9" s="29"/>
      <c r="J9" s="28"/>
      <c r="K9" s="29"/>
      <c r="L9" s="28"/>
      <c r="M9" s="29"/>
      <c r="N9" s="28"/>
      <c r="O9" s="29"/>
      <c r="P9" s="28">
        <v>86320</v>
      </c>
      <c r="Q9" s="29">
        <f>E9*P9</f>
        <v>86320</v>
      </c>
    </row>
    <row r="10" spans="1:17" ht="13.5" thickBot="1" x14ac:dyDescent="0.3">
      <c r="A10" s="17"/>
      <c r="B10" s="18"/>
      <c r="C10" s="18"/>
      <c r="D10" s="18"/>
      <c r="E10" s="18"/>
      <c r="F10" s="19"/>
      <c r="G10" s="21">
        <f>SUM(G5:G9)</f>
        <v>2279020</v>
      </c>
      <c r="H10" s="28"/>
      <c r="I10" s="29"/>
      <c r="J10" s="28"/>
      <c r="K10" s="29"/>
      <c r="L10" s="28"/>
      <c r="M10" s="29"/>
      <c r="N10" s="28"/>
      <c r="O10" s="29"/>
      <c r="P10" s="28"/>
      <c r="Q10" s="29"/>
    </row>
    <row r="11" spans="1:17" ht="13.5" thickBot="1" x14ac:dyDescent="0.3">
      <c r="A11" s="15" t="s">
        <v>22</v>
      </c>
      <c r="B11" s="16"/>
      <c r="C11" s="16"/>
      <c r="D11" s="16"/>
      <c r="E11" s="16"/>
      <c r="F11" s="16"/>
      <c r="G11" s="16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ht="26.25" thickBot="1" x14ac:dyDescent="0.3">
      <c r="A12" s="17">
        <v>6</v>
      </c>
      <c r="B12" s="18" t="s">
        <v>23</v>
      </c>
      <c r="C12" s="18" t="s">
        <v>24</v>
      </c>
      <c r="D12" s="18" t="s">
        <v>19</v>
      </c>
      <c r="E12" s="18">
        <v>15</v>
      </c>
      <c r="F12" s="19">
        <v>3103</v>
      </c>
      <c r="G12" s="20">
        <f t="shared" ref="G12:G18" si="1">E12*F12</f>
        <v>46545</v>
      </c>
      <c r="H12" s="28"/>
      <c r="I12" s="29"/>
      <c r="J12" s="28"/>
      <c r="K12" s="29"/>
      <c r="L12" s="28">
        <v>3100</v>
      </c>
      <c r="M12" s="29" t="s">
        <v>93</v>
      </c>
      <c r="N12" s="28"/>
      <c r="O12" s="29"/>
      <c r="P12" s="28"/>
      <c r="Q12" s="29"/>
    </row>
    <row r="13" spans="1:17" ht="26.25" thickBot="1" x14ac:dyDescent="0.3">
      <c r="A13" s="17">
        <v>7</v>
      </c>
      <c r="B13" s="18" t="s">
        <v>25</v>
      </c>
      <c r="C13" s="18" t="s">
        <v>26</v>
      </c>
      <c r="D13" s="18" t="s">
        <v>19</v>
      </c>
      <c r="E13" s="18">
        <v>500</v>
      </c>
      <c r="F13" s="19">
        <v>11990</v>
      </c>
      <c r="G13" s="20">
        <f t="shared" si="1"/>
        <v>5995000</v>
      </c>
      <c r="H13" s="28">
        <v>11990</v>
      </c>
      <c r="I13" s="29">
        <f>E13*H13</f>
        <v>5995000</v>
      </c>
      <c r="J13" s="28"/>
      <c r="K13" s="29"/>
      <c r="L13" s="28"/>
      <c r="M13" s="29"/>
      <c r="N13" s="28">
        <v>6800</v>
      </c>
      <c r="O13" s="29" t="s">
        <v>93</v>
      </c>
      <c r="P13" s="28"/>
      <c r="Q13" s="29"/>
    </row>
    <row r="14" spans="1:17" ht="51.75" thickBot="1" x14ac:dyDescent="0.3">
      <c r="A14" s="17">
        <v>8</v>
      </c>
      <c r="B14" s="18" t="s">
        <v>27</v>
      </c>
      <c r="C14" s="18" t="s">
        <v>28</v>
      </c>
      <c r="D14" s="18" t="s">
        <v>19</v>
      </c>
      <c r="E14" s="18">
        <v>1</v>
      </c>
      <c r="F14" s="19">
        <v>125500</v>
      </c>
      <c r="G14" s="20">
        <f t="shared" si="1"/>
        <v>125500</v>
      </c>
      <c r="H14" s="28">
        <v>125500</v>
      </c>
      <c r="I14" s="29">
        <f>E14*H14</f>
        <v>125500</v>
      </c>
      <c r="J14" s="28"/>
      <c r="K14" s="29"/>
      <c r="L14" s="28"/>
      <c r="M14" s="29"/>
      <c r="N14" s="28"/>
      <c r="O14" s="29"/>
      <c r="P14" s="28"/>
      <c r="Q14" s="29"/>
    </row>
    <row r="15" spans="1:17" ht="26.25" thickBot="1" x14ac:dyDescent="0.3">
      <c r="A15" s="17">
        <v>9</v>
      </c>
      <c r="B15" s="18" t="s">
        <v>29</v>
      </c>
      <c r="C15" s="18" t="s">
        <v>30</v>
      </c>
      <c r="D15" s="18" t="s">
        <v>19</v>
      </c>
      <c r="E15" s="18">
        <v>10</v>
      </c>
      <c r="F15" s="19">
        <v>21240</v>
      </c>
      <c r="G15" s="20">
        <f t="shared" si="1"/>
        <v>212400</v>
      </c>
      <c r="H15" s="28"/>
      <c r="I15" s="29"/>
      <c r="J15" s="28"/>
      <c r="K15" s="29"/>
      <c r="L15" s="28"/>
      <c r="M15" s="29"/>
      <c r="N15" s="28"/>
      <c r="O15" s="29"/>
      <c r="P15" s="28"/>
      <c r="Q15" s="29"/>
    </row>
    <row r="16" spans="1:17" ht="13.5" thickBot="1" x14ac:dyDescent="0.3">
      <c r="A16" s="17">
        <v>10</v>
      </c>
      <c r="B16" s="18" t="s">
        <v>31</v>
      </c>
      <c r="C16" s="18" t="s">
        <v>32</v>
      </c>
      <c r="D16" s="18" t="s">
        <v>19</v>
      </c>
      <c r="E16" s="18">
        <v>8</v>
      </c>
      <c r="F16" s="19">
        <v>5400</v>
      </c>
      <c r="G16" s="20">
        <f t="shared" si="1"/>
        <v>43200</v>
      </c>
      <c r="H16" s="28"/>
      <c r="I16" s="29"/>
      <c r="J16" s="28"/>
      <c r="K16" s="29"/>
      <c r="L16" s="28">
        <v>5350</v>
      </c>
      <c r="M16" s="29">
        <f>E16*L16</f>
        <v>42800</v>
      </c>
      <c r="N16" s="28"/>
      <c r="O16" s="29"/>
      <c r="P16" s="28"/>
      <c r="Q16" s="29"/>
    </row>
    <row r="17" spans="1:17" ht="13.5" thickBot="1" x14ac:dyDescent="0.3">
      <c r="A17" s="17">
        <v>11</v>
      </c>
      <c r="B17" s="18" t="s">
        <v>33</v>
      </c>
      <c r="C17" s="18" t="s">
        <v>32</v>
      </c>
      <c r="D17" s="18" t="s">
        <v>19</v>
      </c>
      <c r="E17" s="18">
        <v>8</v>
      </c>
      <c r="F17" s="19">
        <v>5400</v>
      </c>
      <c r="G17" s="20">
        <f t="shared" si="1"/>
        <v>43200</v>
      </c>
      <c r="H17" s="28"/>
      <c r="I17" s="29"/>
      <c r="J17" s="28"/>
      <c r="K17" s="29"/>
      <c r="L17" s="28">
        <v>5350</v>
      </c>
      <c r="M17" s="29">
        <f>E17*L17</f>
        <v>42800</v>
      </c>
      <c r="N17" s="28"/>
      <c r="O17" s="29"/>
      <c r="P17" s="28"/>
      <c r="Q17" s="29"/>
    </row>
    <row r="18" spans="1:17" ht="13.5" thickBot="1" x14ac:dyDescent="0.3">
      <c r="A18" s="17">
        <v>12</v>
      </c>
      <c r="B18" s="18" t="s">
        <v>34</v>
      </c>
      <c r="C18" s="18" t="s">
        <v>35</v>
      </c>
      <c r="D18" s="18" t="s">
        <v>36</v>
      </c>
      <c r="E18" s="18">
        <v>8</v>
      </c>
      <c r="F18" s="19">
        <v>11000</v>
      </c>
      <c r="G18" s="20">
        <f t="shared" si="1"/>
        <v>88000</v>
      </c>
      <c r="H18" s="28"/>
      <c r="I18" s="29"/>
      <c r="J18" s="28"/>
      <c r="K18" s="29"/>
      <c r="L18" s="28"/>
      <c r="M18" s="29"/>
      <c r="N18" s="28"/>
      <c r="O18" s="29"/>
      <c r="P18" s="28"/>
      <c r="Q18" s="29"/>
    </row>
    <row r="19" spans="1:17" ht="13.5" thickBot="1" x14ac:dyDescent="0.3">
      <c r="A19" s="17"/>
      <c r="B19" s="18"/>
      <c r="C19" s="18"/>
      <c r="D19" s="18"/>
      <c r="E19" s="18"/>
      <c r="F19" s="19"/>
      <c r="G19" s="21">
        <f>SUM(G12:G18)</f>
        <v>6553845</v>
      </c>
      <c r="H19" s="28"/>
      <c r="I19" s="29"/>
      <c r="J19" s="28"/>
      <c r="K19" s="29"/>
      <c r="L19" s="28"/>
      <c r="M19" s="29"/>
      <c r="N19" s="28"/>
      <c r="O19" s="29"/>
      <c r="P19" s="28"/>
      <c r="Q19" s="29"/>
    </row>
    <row r="20" spans="1:17" ht="13.5" thickBot="1" x14ac:dyDescent="0.3">
      <c r="A20" s="15" t="s">
        <v>37</v>
      </c>
      <c r="B20" s="16"/>
      <c r="C20" s="16"/>
      <c r="D20" s="16"/>
      <c r="E20" s="16"/>
      <c r="F20" s="16"/>
      <c r="G20" s="16"/>
      <c r="H20" s="28"/>
      <c r="I20" s="29"/>
      <c r="J20" s="28"/>
      <c r="K20" s="29"/>
      <c r="L20" s="28"/>
      <c r="M20" s="29"/>
      <c r="N20" s="28"/>
      <c r="O20" s="29"/>
      <c r="P20" s="28"/>
      <c r="Q20" s="29"/>
    </row>
    <row r="21" spans="1:17" ht="13.5" thickBot="1" x14ac:dyDescent="0.3">
      <c r="A21" s="17">
        <v>13</v>
      </c>
      <c r="B21" s="18" t="s">
        <v>38</v>
      </c>
      <c r="C21" s="18" t="s">
        <v>39</v>
      </c>
      <c r="D21" s="18" t="s">
        <v>11</v>
      </c>
      <c r="E21" s="18">
        <v>176</v>
      </c>
      <c r="F21" s="19">
        <v>31200</v>
      </c>
      <c r="G21" s="20">
        <f t="shared" ref="G21:G27" si="2">E21*F21</f>
        <v>5491200</v>
      </c>
      <c r="H21" s="28"/>
      <c r="I21" s="29"/>
      <c r="J21" s="28">
        <v>31200</v>
      </c>
      <c r="K21" s="29">
        <f>E21*J21</f>
        <v>5491200</v>
      </c>
      <c r="L21" s="28"/>
      <c r="M21" s="29"/>
      <c r="N21" s="28"/>
      <c r="O21" s="29"/>
      <c r="P21" s="28"/>
      <c r="Q21" s="29"/>
    </row>
    <row r="22" spans="1:17" ht="13.5" thickBot="1" x14ac:dyDescent="0.3">
      <c r="A22" s="17">
        <v>14</v>
      </c>
      <c r="B22" s="18" t="s">
        <v>40</v>
      </c>
      <c r="C22" s="18" t="s">
        <v>41</v>
      </c>
      <c r="D22" s="18" t="s">
        <v>42</v>
      </c>
      <c r="E22" s="18">
        <v>117</v>
      </c>
      <c r="F22" s="19">
        <v>42240</v>
      </c>
      <c r="G22" s="20">
        <f t="shared" si="2"/>
        <v>4942080</v>
      </c>
      <c r="H22" s="28"/>
      <c r="I22" s="29"/>
      <c r="J22" s="28">
        <v>42240</v>
      </c>
      <c r="K22" s="29">
        <f>E22*J22</f>
        <v>4942080</v>
      </c>
      <c r="L22" s="28"/>
      <c r="M22" s="29"/>
      <c r="N22" s="28"/>
      <c r="O22" s="29"/>
      <c r="P22" s="28"/>
      <c r="Q22" s="29"/>
    </row>
    <row r="23" spans="1:17" ht="13.5" thickBot="1" x14ac:dyDescent="0.3">
      <c r="A23" s="17">
        <v>15</v>
      </c>
      <c r="B23" s="18" t="s">
        <v>43</v>
      </c>
      <c r="C23" s="18" t="s">
        <v>44</v>
      </c>
      <c r="D23" s="18" t="s">
        <v>42</v>
      </c>
      <c r="E23" s="18">
        <v>133</v>
      </c>
      <c r="F23" s="19">
        <v>22400</v>
      </c>
      <c r="G23" s="20">
        <f t="shared" si="2"/>
        <v>2979200</v>
      </c>
      <c r="H23" s="28"/>
      <c r="I23" s="29"/>
      <c r="J23" s="28">
        <v>22400</v>
      </c>
      <c r="K23" s="29">
        <f>E23*J23</f>
        <v>2979200</v>
      </c>
      <c r="L23" s="28"/>
      <c r="M23" s="29"/>
      <c r="N23" s="28"/>
      <c r="O23" s="29"/>
      <c r="P23" s="28"/>
      <c r="Q23" s="29"/>
    </row>
    <row r="24" spans="1:17" ht="13.5" thickBot="1" x14ac:dyDescent="0.3">
      <c r="A24" s="17">
        <v>16</v>
      </c>
      <c r="B24" s="18" t="s">
        <v>45</v>
      </c>
      <c r="C24" s="18" t="s">
        <v>41</v>
      </c>
      <c r="D24" s="18" t="s">
        <v>42</v>
      </c>
      <c r="E24" s="18">
        <v>34</v>
      </c>
      <c r="F24" s="19">
        <v>42240</v>
      </c>
      <c r="G24" s="20">
        <f t="shared" si="2"/>
        <v>1436160</v>
      </c>
      <c r="H24" s="28"/>
      <c r="I24" s="29"/>
      <c r="J24" s="28">
        <v>42240</v>
      </c>
      <c r="K24" s="29">
        <f>E24*J24</f>
        <v>1436160</v>
      </c>
      <c r="L24" s="28"/>
      <c r="M24" s="29"/>
      <c r="N24" s="28"/>
      <c r="O24" s="29"/>
      <c r="P24" s="28"/>
      <c r="Q24" s="29"/>
    </row>
    <row r="25" spans="1:17" ht="13.5" thickBot="1" x14ac:dyDescent="0.3">
      <c r="A25" s="17">
        <v>17</v>
      </c>
      <c r="B25" s="18" t="s">
        <v>46</v>
      </c>
      <c r="C25" s="18" t="s">
        <v>44</v>
      </c>
      <c r="D25" s="18" t="s">
        <v>42</v>
      </c>
      <c r="E25" s="18">
        <v>16</v>
      </c>
      <c r="F25" s="19">
        <v>28000</v>
      </c>
      <c r="G25" s="20">
        <f t="shared" si="2"/>
        <v>448000</v>
      </c>
      <c r="H25" s="28"/>
      <c r="I25" s="29"/>
      <c r="J25" s="28">
        <v>28000</v>
      </c>
      <c r="K25" s="29">
        <f>E25*J25</f>
        <v>448000</v>
      </c>
      <c r="L25" s="28"/>
      <c r="M25" s="29"/>
      <c r="N25" s="28"/>
      <c r="O25" s="29"/>
      <c r="P25" s="28"/>
      <c r="Q25" s="29"/>
    </row>
    <row r="26" spans="1:17" ht="13.5" thickBot="1" x14ac:dyDescent="0.3">
      <c r="A26" s="17">
        <v>18</v>
      </c>
      <c r="B26" s="18" t="s">
        <v>47</v>
      </c>
      <c r="C26" s="18" t="s">
        <v>48</v>
      </c>
      <c r="D26" s="18" t="s">
        <v>16</v>
      </c>
      <c r="E26" s="18">
        <v>12</v>
      </c>
      <c r="F26" s="19">
        <v>90000</v>
      </c>
      <c r="G26" s="20">
        <f t="shared" si="2"/>
        <v>1080000</v>
      </c>
      <c r="H26" s="28"/>
      <c r="I26" s="29"/>
      <c r="J26" s="28">
        <v>90000</v>
      </c>
      <c r="K26" s="29">
        <f>E26*J26</f>
        <v>1080000</v>
      </c>
      <c r="L26" s="28"/>
      <c r="M26" s="29"/>
      <c r="N26" s="28"/>
      <c r="O26" s="29"/>
      <c r="P26" s="28"/>
      <c r="Q26" s="29"/>
    </row>
    <row r="27" spans="1:17" ht="26.25" thickBot="1" x14ac:dyDescent="0.3">
      <c r="A27" s="17">
        <v>19</v>
      </c>
      <c r="B27" s="18" t="s">
        <v>49</v>
      </c>
      <c r="C27" s="18" t="s">
        <v>50</v>
      </c>
      <c r="D27" s="18" t="s">
        <v>42</v>
      </c>
      <c r="E27" s="18">
        <v>15</v>
      </c>
      <c r="F27" s="19">
        <v>6000</v>
      </c>
      <c r="G27" s="20">
        <f t="shared" si="2"/>
        <v>90000</v>
      </c>
      <c r="H27" s="28"/>
      <c r="I27" s="29"/>
      <c r="J27" s="28">
        <v>6000</v>
      </c>
      <c r="K27" s="29">
        <f>E27*J27</f>
        <v>90000</v>
      </c>
      <c r="L27" s="28"/>
      <c r="M27" s="29"/>
      <c r="N27" s="28"/>
      <c r="O27" s="29"/>
      <c r="P27" s="28"/>
      <c r="Q27" s="29"/>
    </row>
    <row r="28" spans="1:17" ht="13.5" thickBot="1" x14ac:dyDescent="0.3">
      <c r="A28" s="17"/>
      <c r="B28" s="18"/>
      <c r="C28" s="18"/>
      <c r="D28" s="18"/>
      <c r="E28" s="18"/>
      <c r="F28" s="19"/>
      <c r="G28" s="21">
        <f>SUM(G21:G27)</f>
        <v>16466640</v>
      </c>
      <c r="H28" s="28"/>
      <c r="I28" s="29"/>
      <c r="J28" s="28"/>
      <c r="K28" s="29"/>
      <c r="L28" s="28"/>
      <c r="M28" s="29"/>
      <c r="N28" s="28"/>
      <c r="O28" s="29"/>
      <c r="P28" s="28"/>
      <c r="Q28" s="29"/>
    </row>
    <row r="29" spans="1:17" ht="13.5" thickBot="1" x14ac:dyDescent="0.3">
      <c r="A29" s="15" t="s">
        <v>51</v>
      </c>
      <c r="B29" s="16"/>
      <c r="C29" s="16"/>
      <c r="D29" s="16"/>
      <c r="E29" s="16"/>
      <c r="F29" s="16"/>
      <c r="G29" s="16"/>
      <c r="H29" s="28"/>
      <c r="I29" s="29"/>
      <c r="J29" s="28"/>
      <c r="K29" s="29"/>
      <c r="L29" s="28"/>
      <c r="M29" s="29"/>
      <c r="N29" s="28"/>
      <c r="O29" s="29"/>
      <c r="P29" s="28"/>
      <c r="Q29" s="29"/>
    </row>
    <row r="30" spans="1:17" ht="26.25" thickBot="1" x14ac:dyDescent="0.3">
      <c r="A30" s="17">
        <v>20</v>
      </c>
      <c r="B30" s="18" t="s">
        <v>52</v>
      </c>
      <c r="C30" s="18" t="s">
        <v>53</v>
      </c>
      <c r="D30" s="18" t="s">
        <v>54</v>
      </c>
      <c r="E30" s="18">
        <v>1</v>
      </c>
      <c r="F30" s="19">
        <v>3660</v>
      </c>
      <c r="G30" s="20">
        <f t="shared" ref="G30:G40" si="3">E30*F30</f>
        <v>3660</v>
      </c>
      <c r="H30" s="28"/>
      <c r="I30" s="29"/>
      <c r="J30" s="28"/>
      <c r="K30" s="29"/>
      <c r="L30" s="28"/>
      <c r="M30" s="29"/>
      <c r="N30" s="28"/>
      <c r="O30" s="29"/>
      <c r="P30" s="28"/>
      <c r="Q30" s="29"/>
    </row>
    <row r="31" spans="1:17" ht="26.25" thickBot="1" x14ac:dyDescent="0.3">
      <c r="A31" s="17">
        <v>21</v>
      </c>
      <c r="B31" s="18" t="s">
        <v>55</v>
      </c>
      <c r="C31" s="18" t="s">
        <v>56</v>
      </c>
      <c r="D31" s="18" t="s">
        <v>11</v>
      </c>
      <c r="E31" s="18">
        <v>1</v>
      </c>
      <c r="F31" s="19">
        <v>70000</v>
      </c>
      <c r="G31" s="20">
        <f t="shared" si="3"/>
        <v>70000</v>
      </c>
      <c r="H31" s="28">
        <v>66000</v>
      </c>
      <c r="I31" s="29">
        <f>E31*H31</f>
        <v>66000</v>
      </c>
      <c r="J31" s="28"/>
      <c r="K31" s="29"/>
      <c r="L31" s="28"/>
      <c r="M31" s="29"/>
      <c r="N31" s="28"/>
      <c r="O31" s="29"/>
      <c r="P31" s="28"/>
      <c r="Q31" s="29"/>
    </row>
    <row r="32" spans="1:17" ht="64.5" thickBot="1" x14ac:dyDescent="0.3">
      <c r="A32" s="17">
        <v>22</v>
      </c>
      <c r="B32" s="18" t="s">
        <v>57</v>
      </c>
      <c r="C32" s="18" t="s">
        <v>58</v>
      </c>
      <c r="D32" s="18" t="s">
        <v>16</v>
      </c>
      <c r="E32" s="18">
        <v>5</v>
      </c>
      <c r="F32" s="19">
        <v>40000</v>
      </c>
      <c r="G32" s="20">
        <f t="shared" si="3"/>
        <v>200000</v>
      </c>
      <c r="H32" s="28"/>
      <c r="I32" s="29"/>
      <c r="J32" s="28"/>
      <c r="K32" s="29"/>
      <c r="L32" s="28"/>
      <c r="M32" s="29"/>
      <c r="N32" s="28"/>
      <c r="O32" s="29"/>
      <c r="P32" s="28"/>
      <c r="Q32" s="29"/>
    </row>
    <row r="33" spans="1:17" ht="13.5" thickBot="1" x14ac:dyDescent="0.3">
      <c r="A33" s="17">
        <v>23</v>
      </c>
      <c r="B33" s="18" t="s">
        <v>59</v>
      </c>
      <c r="C33" s="18" t="s">
        <v>60</v>
      </c>
      <c r="D33" s="18" t="s">
        <v>16</v>
      </c>
      <c r="E33" s="18">
        <v>1</v>
      </c>
      <c r="F33" s="19">
        <v>10000</v>
      </c>
      <c r="G33" s="20">
        <f t="shared" si="3"/>
        <v>10000</v>
      </c>
      <c r="H33" s="28"/>
      <c r="I33" s="29"/>
      <c r="J33" s="28"/>
      <c r="K33" s="29"/>
      <c r="L33" s="28"/>
      <c r="M33" s="29"/>
      <c r="N33" s="28"/>
      <c r="O33" s="29"/>
      <c r="P33" s="28"/>
      <c r="Q33" s="29"/>
    </row>
    <row r="34" spans="1:17" ht="26.25" thickBot="1" x14ac:dyDescent="0.3">
      <c r="A34" s="17">
        <v>24</v>
      </c>
      <c r="B34" s="18" t="s">
        <v>61</v>
      </c>
      <c r="C34" s="18" t="s">
        <v>62</v>
      </c>
      <c r="D34" s="18" t="s">
        <v>42</v>
      </c>
      <c r="E34" s="18">
        <v>10</v>
      </c>
      <c r="F34" s="19">
        <v>3500</v>
      </c>
      <c r="G34" s="20">
        <f t="shared" si="3"/>
        <v>35000</v>
      </c>
      <c r="H34" s="28"/>
      <c r="I34" s="29"/>
      <c r="J34" s="28"/>
      <c r="K34" s="29"/>
      <c r="L34" s="28"/>
      <c r="M34" s="29"/>
      <c r="N34" s="28"/>
      <c r="O34" s="29"/>
      <c r="P34" s="28"/>
      <c r="Q34" s="29"/>
    </row>
    <row r="35" spans="1:17" ht="13.5" thickBot="1" x14ac:dyDescent="0.3">
      <c r="A35" s="17">
        <v>25</v>
      </c>
      <c r="B35" s="18" t="s">
        <v>63</v>
      </c>
      <c r="C35" s="18" t="s">
        <v>64</v>
      </c>
      <c r="D35" s="18" t="s">
        <v>65</v>
      </c>
      <c r="E35" s="18">
        <v>20</v>
      </c>
      <c r="F35" s="19">
        <v>3500</v>
      </c>
      <c r="G35" s="20">
        <f t="shared" si="3"/>
        <v>70000</v>
      </c>
      <c r="H35" s="28"/>
      <c r="I35" s="29"/>
      <c r="J35" s="28"/>
      <c r="K35" s="29"/>
      <c r="L35" s="28"/>
      <c r="M35" s="29"/>
      <c r="N35" s="28"/>
      <c r="O35" s="29"/>
      <c r="P35" s="28"/>
      <c r="Q35" s="29"/>
    </row>
    <row r="36" spans="1:17" ht="26.25" thickBot="1" x14ac:dyDescent="0.3">
      <c r="A36" s="17">
        <v>26</v>
      </c>
      <c r="B36" s="18" t="s">
        <v>66</v>
      </c>
      <c r="C36" s="18" t="s">
        <v>67</v>
      </c>
      <c r="D36" s="18" t="s">
        <v>65</v>
      </c>
      <c r="E36" s="18">
        <v>20</v>
      </c>
      <c r="F36" s="19">
        <v>3000</v>
      </c>
      <c r="G36" s="20">
        <f t="shared" si="3"/>
        <v>60000</v>
      </c>
      <c r="H36" s="28"/>
      <c r="I36" s="29"/>
      <c r="J36" s="28"/>
      <c r="K36" s="29"/>
      <c r="L36" s="28"/>
      <c r="M36" s="29"/>
      <c r="N36" s="28"/>
      <c r="O36" s="29"/>
      <c r="P36" s="28"/>
      <c r="Q36" s="29"/>
    </row>
    <row r="37" spans="1:17" ht="13.5" thickBot="1" x14ac:dyDescent="0.3">
      <c r="A37" s="17">
        <v>27</v>
      </c>
      <c r="B37" s="18" t="s">
        <v>68</v>
      </c>
      <c r="C37" s="18" t="s">
        <v>69</v>
      </c>
      <c r="D37" s="18" t="s">
        <v>54</v>
      </c>
      <c r="E37" s="18">
        <v>2</v>
      </c>
      <c r="F37" s="19">
        <v>3615</v>
      </c>
      <c r="G37" s="20">
        <f t="shared" si="3"/>
        <v>7230</v>
      </c>
      <c r="H37" s="28"/>
      <c r="I37" s="29"/>
      <c r="J37" s="28"/>
      <c r="K37" s="29"/>
      <c r="L37" s="28"/>
      <c r="M37" s="29"/>
      <c r="N37" s="28"/>
      <c r="O37" s="29"/>
      <c r="P37" s="28"/>
      <c r="Q37" s="29"/>
    </row>
    <row r="38" spans="1:17" ht="13.5" thickBot="1" x14ac:dyDescent="0.3">
      <c r="A38" s="17">
        <v>28</v>
      </c>
      <c r="B38" s="18" t="s">
        <v>70</v>
      </c>
      <c r="C38" s="18" t="s">
        <v>71</v>
      </c>
      <c r="D38" s="18" t="s">
        <v>54</v>
      </c>
      <c r="E38" s="18">
        <v>1</v>
      </c>
      <c r="F38" s="19">
        <v>1200</v>
      </c>
      <c r="G38" s="20">
        <f t="shared" si="3"/>
        <v>1200</v>
      </c>
      <c r="H38" s="28"/>
      <c r="I38" s="29"/>
      <c r="J38" s="28"/>
      <c r="K38" s="29"/>
      <c r="L38" s="28"/>
      <c r="M38" s="29"/>
      <c r="N38" s="28"/>
      <c r="O38" s="29"/>
      <c r="P38" s="28"/>
      <c r="Q38" s="29"/>
    </row>
    <row r="39" spans="1:17" ht="26.25" thickBot="1" x14ac:dyDescent="0.3">
      <c r="A39" s="17">
        <v>29</v>
      </c>
      <c r="B39" s="18" t="s">
        <v>72</v>
      </c>
      <c r="C39" s="18" t="s">
        <v>73</v>
      </c>
      <c r="D39" s="18" t="s">
        <v>74</v>
      </c>
      <c r="E39" s="18">
        <v>3</v>
      </c>
      <c r="F39" s="19">
        <v>2000</v>
      </c>
      <c r="G39" s="20">
        <f t="shared" si="3"/>
        <v>6000</v>
      </c>
      <c r="H39" s="28"/>
      <c r="I39" s="29"/>
      <c r="J39" s="28"/>
      <c r="K39" s="29"/>
      <c r="L39" s="28"/>
      <c r="M39" s="29"/>
      <c r="N39" s="28"/>
      <c r="O39" s="29"/>
      <c r="P39" s="28"/>
      <c r="Q39" s="29"/>
    </row>
    <row r="40" spans="1:17" ht="26.25" thickBot="1" x14ac:dyDescent="0.3">
      <c r="A40" s="17">
        <v>31</v>
      </c>
      <c r="B40" s="18" t="s">
        <v>75</v>
      </c>
      <c r="C40" s="18" t="s">
        <v>76</v>
      </c>
      <c r="D40" s="18" t="s">
        <v>42</v>
      </c>
      <c r="E40" s="18">
        <v>5</v>
      </c>
      <c r="F40" s="19">
        <v>8000</v>
      </c>
      <c r="G40" s="20">
        <f t="shared" si="3"/>
        <v>40000</v>
      </c>
      <c r="H40" s="28"/>
      <c r="I40" s="29"/>
      <c r="J40" s="28"/>
      <c r="K40" s="29"/>
      <c r="L40" s="28"/>
      <c r="M40" s="29"/>
      <c r="N40" s="28"/>
      <c r="O40" s="29"/>
      <c r="P40" s="28"/>
      <c r="Q40" s="29"/>
    </row>
    <row r="41" spans="1:17" ht="13.5" thickBot="1" x14ac:dyDescent="0.3">
      <c r="A41" s="17"/>
      <c r="B41" s="18"/>
      <c r="C41" s="18"/>
      <c r="D41" s="18"/>
      <c r="E41" s="18"/>
      <c r="F41" s="19"/>
      <c r="G41" s="21">
        <f>SUM(G30:G40)</f>
        <v>503090</v>
      </c>
      <c r="H41" s="28"/>
      <c r="I41" s="29"/>
      <c r="J41" s="28"/>
      <c r="K41" s="29"/>
      <c r="L41" s="28"/>
      <c r="M41" s="29"/>
      <c r="N41" s="28"/>
      <c r="O41" s="29"/>
      <c r="P41" s="28"/>
      <c r="Q41" s="29"/>
    </row>
    <row r="42" spans="1:17" ht="13.5" thickBot="1" x14ac:dyDescent="0.3">
      <c r="A42" s="17"/>
      <c r="B42" s="10" t="s">
        <v>77</v>
      </c>
      <c r="C42" s="18"/>
      <c r="D42" s="18"/>
      <c r="E42" s="18"/>
      <c r="F42" s="19"/>
      <c r="G42" s="21">
        <f>G10+G19+G28+G41</f>
        <v>25802595</v>
      </c>
      <c r="H42" s="30"/>
      <c r="I42" s="31"/>
      <c r="J42" s="30"/>
      <c r="K42" s="31"/>
      <c r="L42" s="30"/>
      <c r="M42" s="31"/>
      <c r="N42" s="30"/>
      <c r="O42" s="31"/>
      <c r="P42" s="30"/>
      <c r="Q42" s="31"/>
    </row>
    <row r="44" spans="1:17" ht="20.25" x14ac:dyDescent="0.25">
      <c r="B44" s="23" t="s">
        <v>81</v>
      </c>
      <c r="C44" s="23"/>
      <c r="D44" s="24"/>
      <c r="E44" s="24"/>
      <c r="F44" s="23" t="s">
        <v>82</v>
      </c>
      <c r="G44" s="23"/>
      <c r="H44" s="23"/>
    </row>
    <row r="45" spans="1:17" ht="42.75" customHeight="1" x14ac:dyDescent="0.25">
      <c r="B45" s="23" t="s">
        <v>83</v>
      </c>
      <c r="C45" s="23"/>
      <c r="D45" s="24"/>
      <c r="E45" s="24"/>
      <c r="F45" s="23" t="s">
        <v>84</v>
      </c>
      <c r="G45" s="23"/>
      <c r="H45" s="23"/>
    </row>
    <row r="46" spans="1:17" ht="28.5" customHeight="1" x14ac:dyDescent="0.25">
      <c r="B46" s="25"/>
      <c r="C46" s="26"/>
      <c r="D46" s="24"/>
      <c r="E46" s="24"/>
      <c r="F46" s="23" t="s">
        <v>89</v>
      </c>
      <c r="G46" s="23"/>
      <c r="H46" s="23"/>
    </row>
    <row r="47" spans="1:17" ht="39" customHeight="1" x14ac:dyDescent="0.25">
      <c r="B47" s="26"/>
      <c r="C47" s="26"/>
      <c r="D47" s="24"/>
      <c r="E47" s="24"/>
      <c r="F47" s="23" t="s">
        <v>85</v>
      </c>
      <c r="G47" s="23"/>
      <c r="H47" s="23"/>
    </row>
    <row r="48" spans="1:17" ht="30.75" customHeight="1" x14ac:dyDescent="0.25">
      <c r="B48" s="26"/>
      <c r="C48" s="24"/>
      <c r="D48" s="24"/>
      <c r="E48" s="24"/>
      <c r="F48" s="23" t="s">
        <v>86</v>
      </c>
      <c r="G48" s="23"/>
      <c r="H48" s="23"/>
    </row>
    <row r="49" spans="2:8" ht="20.25" x14ac:dyDescent="0.25">
      <c r="B49" s="26"/>
      <c r="C49" s="24"/>
      <c r="D49" s="24"/>
      <c r="E49" s="24"/>
      <c r="F49" s="26"/>
      <c r="G49" s="24"/>
    </row>
    <row r="50" spans="2:8" ht="20.25" x14ac:dyDescent="0.25">
      <c r="B50" s="23" t="s">
        <v>87</v>
      </c>
      <c r="C50" s="23"/>
      <c r="D50" s="24"/>
      <c r="E50" s="24"/>
      <c r="F50" s="27" t="s">
        <v>88</v>
      </c>
      <c r="G50" s="27"/>
      <c r="H50" s="27"/>
    </row>
  </sheetData>
  <mergeCells count="24">
    <mergeCell ref="J2:K2"/>
    <mergeCell ref="L2:M2"/>
    <mergeCell ref="N2:O2"/>
    <mergeCell ref="P2:Q2"/>
    <mergeCell ref="B45:C45"/>
    <mergeCell ref="F45:H45"/>
    <mergeCell ref="F46:H46"/>
    <mergeCell ref="F47:H47"/>
    <mergeCell ref="F48:H48"/>
    <mergeCell ref="B50:C50"/>
    <mergeCell ref="F50:H50"/>
    <mergeCell ref="A4:G4"/>
    <mergeCell ref="A11:G11"/>
    <mergeCell ref="A20:G20"/>
    <mergeCell ref="A29:G29"/>
    <mergeCell ref="H2:I2"/>
    <mergeCell ref="B44:C44"/>
    <mergeCell ref="F44:H44"/>
    <mergeCell ref="A2:A3"/>
    <mergeCell ref="B2:B3"/>
    <mergeCell ref="C2:C3"/>
    <mergeCell ref="D2:D3"/>
    <mergeCell ref="F2:F3"/>
    <mergeCell ref="G2:G3"/>
  </mergeCells>
  <pageMargins left="0.62992125984251968" right="0.23622047244094491" top="0.74803149606299213" bottom="0.74803149606299213" header="0.31496062992125984" footer="0.31496062992125984"/>
  <pageSetup paperSize="9" scale="4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2022-02-24T11:48:38Z</cp:lastPrinted>
  <dcterms:created xsi:type="dcterms:W3CDTF">2022-02-24T04:48:52Z</dcterms:created>
  <dcterms:modified xsi:type="dcterms:W3CDTF">2022-02-24T11:48:42Z</dcterms:modified>
</cp:coreProperties>
</file>